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11652" tabRatio="834" activeTab="5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" sheetId="7" r:id="rId7"/>
    <sheet name="Раздел 6." sheetId="8" r:id="rId8"/>
    <sheet name="стр.5_6" sheetId="9" r:id="rId9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6">'Раздел 5.'!$A$6:$IS$8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6">'Раздел 5.'!$6:$8</definedName>
    <definedName name="_xlnm.Print_Titles" localSheetId="7">'Раздел 6.'!$7:$9</definedName>
    <definedName name="_xlnm.Print_Area" localSheetId="1">'Раздел 1.'!$A$1:$H$32</definedName>
    <definedName name="_xlnm.Print_Area" localSheetId="2">'Раздел 2.'!$A$1:$E$46</definedName>
    <definedName name="_xlnm.Print_Area" localSheetId="3">'Раздел 3.'!$A$1:$H$23</definedName>
    <definedName name="_xlnm.Print_Area" localSheetId="6">'Раздел 5.'!$A$1:$O$39</definedName>
    <definedName name="_xlnm.Print_Area" localSheetId="7">'Раздел 6.'!$A$1:$K$48</definedName>
    <definedName name="_xlnm.Print_Area" localSheetId="0">'Стр.1'!$A$1:$EY$32</definedName>
    <definedName name="_xlnm.Print_Area" localSheetId="8">'стр.5_6'!$A$1:$EL$10</definedName>
  </definedNames>
  <calcPr fullCalcOnLoad="1"/>
</workbook>
</file>

<file path=xl/sharedStrings.xml><?xml version="1.0" encoding="utf-8"?>
<sst xmlns="http://schemas.openxmlformats.org/spreadsheetml/2006/main" count="789" uniqueCount="450">
  <si>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</si>
  <si>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</si>
  <si>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</si>
  <si>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</si>
  <si>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</si>
  <si>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</si>
  <si>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</si>
  <si>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</si>
  <si>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</si>
  <si>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</si>
  <si>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</si>
  <si>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</si>
  <si>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</si>
  <si>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</si>
  <si>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</si>
  <si>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</si>
  <si>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</si>
  <si>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</si>
  <si>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</si>
  <si>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</si>
  <si>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</si>
  <si>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</si>
  <si>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</si>
  <si>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</si>
  <si>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</si>
  <si>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</si>
  <si>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</si>
  <si>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</si>
  <si>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</si>
  <si>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</si>
  <si>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</si>
  <si>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</si>
  <si>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</si>
  <si>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</si>
  <si>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</si>
  <si>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</si>
  <si>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</si>
  <si>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</si>
  <si>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</si>
  <si>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</si>
  <si>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</si>
  <si>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</si>
  <si>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</si>
  <si>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</si>
  <si>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</si>
  <si>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</si>
  <si>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</si>
  <si>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</si>
  <si>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</si>
  <si>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</si>
  <si>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</si>
  <si>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</si>
  <si>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</si>
  <si>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</si>
  <si>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</si>
  <si>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</si>
  <si>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</si>
  <si>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</si>
  <si>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</si>
  <si>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</si>
  <si>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</si>
  <si>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</si>
  <si>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</si>
  <si>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</si>
  <si>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</si>
  <si>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</si>
  <si>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</si>
  <si>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</si>
  <si>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</si>
  <si>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</si>
  <si>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</si>
  <si>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</si>
  <si>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</si>
  <si>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</si>
  <si>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</si>
  <si>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</si>
  <si>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</si>
  <si>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</si>
  <si>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</si>
  <si>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</si>
  <si>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</si>
  <si>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</si>
  <si>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</si>
  <si>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</si>
  <si>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</si>
  <si>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</si>
  <si>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</si>
  <si>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</si>
  <si>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</si>
  <si>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</si>
  <si>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</si>
  <si>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</si>
  <si>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</si>
  <si>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</si>
  <si>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</si>
  <si>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</si>
  <si>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r>
      <rPr>
        <sz val="11"/>
        <rFont val="Times New Roman"/>
        <family val="1"/>
      </rP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</si>
  <si>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</si>
  <si>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</si>
  <si>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</si>
  <si>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</si>
  <si>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rPr>
        <sz val="11"/>
        <rFont val="Times New Roman"/>
        <family val="1"/>
      </rP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</si>
  <si>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</si>
  <si>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rPr>
        <sz val="11"/>
        <rFont val="Times New Roman"/>
        <family val="1"/>
      </rP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</si>
  <si>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rPr>
        <sz val="11"/>
        <rFont val="Times New Roman"/>
        <family val="1"/>
      </rP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</si>
  <si>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</si>
  <si>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</si>
  <si>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rPr>
        <sz val="11"/>
        <rFont val="Times New Roman"/>
        <family val="1"/>
      </rP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</si>
  <si>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</si>
  <si>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</si>
  <si>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</si>
  <si>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</si>
  <si>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</si>
  <si>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</si>
  <si>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</si>
  <si>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</si>
  <si>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</si>
  <si>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</si>
  <si>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</si>
  <si>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</si>
  <si>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</si>
  <si>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</si>
  <si>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</si>
  <si>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</si>
  <si>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</si>
  <si>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</si>
  <si>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rPr>
        <sz val="11"/>
        <rFont val="Times New Roman"/>
        <family val="1"/>
      </rP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</si>
  <si>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</si>
  <si>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</si>
  <si>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</si>
  <si>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</si>
  <si>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</si>
  <si>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</si>
  <si>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</si>
  <si>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rPr>
        <sz val="11"/>
        <rFont val="Times New Roman"/>
        <family val="1"/>
      </rP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</si>
  <si>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</si>
  <si>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</si>
  <si>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</si>
  <si>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</si>
  <si>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</si>
  <si>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</si>
  <si>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</si>
  <si>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</si>
  <si>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</si>
  <si>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</si>
  <si>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</si>
  <si>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</si>
  <si>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</si>
  <si>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</si>
  <si>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</si>
  <si>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</si>
  <si>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</si>
  <si>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</si>
  <si>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</si>
  <si>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</si>
  <si>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</si>
  <si>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</si>
  <si>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</si>
  <si>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</si>
  <si>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</si>
  <si>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</si>
  <si>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</si>
  <si>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</si>
  <si>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</si>
  <si>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</si>
  <si>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</si>
  <si>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</si>
  <si>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</si>
  <si>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</si>
  <si>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</si>
  <si>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</si>
  <si>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</si>
  <si>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</si>
  <si>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</si>
  <si>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</si>
  <si>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</si>
  <si>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</si>
  <si>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</si>
  <si>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</si>
  <si>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</si>
  <si>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</si>
  <si>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</si>
  <si>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</si>
  <si>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</si>
  <si>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</si>
  <si>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</si>
  <si>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</si>
  <si>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</si>
  <si>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</si>
  <si>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</si>
  <si>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</si>
  <si>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</si>
  <si>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</si>
  <si>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</si>
  <si>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</si>
  <si>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</si>
  <si>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rPr>
        <sz val="11"/>
        <rFont val="Times New Roman"/>
        <family val="1"/>
      </rP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</si>
  <si>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</si>
  <si>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</si>
  <si>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</si>
  <si>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</si>
  <si>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</si>
  <si>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</si>
  <si>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</si>
  <si>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</si>
  <si>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</si>
  <si>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</si>
  <si>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</si>
  <si>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</si>
  <si>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rPr>
        <sz val="11"/>
        <rFont val="Times New Roman"/>
        <family val="1"/>
      </rP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</si>
  <si>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</si>
  <si>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</si>
  <si>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</si>
  <si>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</si>
  <si>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</si>
  <si>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</si>
  <si>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</si>
  <si>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</si>
  <si>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</si>
  <si>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</si>
  <si>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</si>
  <si>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</si>
  <si>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</si>
  <si>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</si>
  <si>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</si>
  <si>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</si>
  <si>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</si>
  <si>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</si>
  <si>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</si>
  <si>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</si>
  <si>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</si>
  <si>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</si>
  <si>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</si>
  <si>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</si>
  <si>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</si>
  <si>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</si>
  <si>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</si>
  <si>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</si>
  <si>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</si>
  <si>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</si>
  <si>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</si>
  <si>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</si>
  <si>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</si>
  <si>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</si>
  <si>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</si>
  <si>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</si>
  <si>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</si>
  <si>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</si>
  <si>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</si>
  <si>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</si>
  <si>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</si>
  <si>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</si>
  <si>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</si>
  <si>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</si>
  <si>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</si>
  <si>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</si>
  <si>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</si>
  <si>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</si>
  <si>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</si>
  <si>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</si>
  <si>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</si>
  <si>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</si>
  <si>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</si>
  <si>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</si>
  <si>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</si>
  <si>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</si>
  <si>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</si>
  <si>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</si>
  <si>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</si>
  <si>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</si>
  <si>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</si>
  <si>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</si>
  <si>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</si>
  <si>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</si>
  <si>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</si>
  <si>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</si>
  <si>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</si>
  <si>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</si>
  <si>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</si>
  <si>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</si>
  <si>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</si>
  <si>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</si>
  <si>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</si>
  <si>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</si>
  <si>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</si>
  <si>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</si>
  <si>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</si>
  <si>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</si>
  <si>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</si>
  <si>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</si>
  <si>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</si>
  <si>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</si>
  <si>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</si>
  <si>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</si>
  <si>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</si>
  <si>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</si>
  <si>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</si>
  <si>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</si>
  <si>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</si>
  <si>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</si>
  <si>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</si>
  <si>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</si>
  <si>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</si>
  <si>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</si>
  <si>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</si>
  <si>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</si>
  <si>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</si>
  <si>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</si>
  <si>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</si>
  <si>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</si>
  <si>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</si>
  <si>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</si>
  <si>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</si>
  <si>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</si>
  <si>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</si>
  <si>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</si>
  <si>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</si>
  <si>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</si>
  <si>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</si>
  <si>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</si>
  <si>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</si>
  <si>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</si>
  <si>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</si>
  <si>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</si>
  <si>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</si>
  <si>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</si>
  <si>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</si>
  <si>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</si>
  <si>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</si>
  <si>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</si>
  <si>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</si>
  <si>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</si>
  <si>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</si>
  <si>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</si>
  <si>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</si>
  <si>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</si>
  <si>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</si>
  <si>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</si>
  <si>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</si>
  <si>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</si>
  <si>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</si>
  <si>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</si>
  <si>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</si>
  <si>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</si>
  <si>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</si>
  <si>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</si>
  <si>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</si>
  <si>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</si>
  <si>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</si>
  <si>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</si>
  <si>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</si>
  <si>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</si>
  <si>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</si>
  <si>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</si>
  <si>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</si>
  <si>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</si>
  <si>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</si>
  <si>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</si>
  <si>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</si>
  <si>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</si>
  <si>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</si>
  <si>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</si>
  <si>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</si>
  <si>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</si>
  <si>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</si>
  <si>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</si>
  <si>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</si>
  <si>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</si>
  <si>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</si>
  <si>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</si>
  <si>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</si>
  <si>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</si>
  <si>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</si>
  <si>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</si>
  <si>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</si>
  <si>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</si>
  <si>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</si>
  <si>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</si>
  <si>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</si>
  <si>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</si>
  <si>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</si>
  <si>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</si>
  <si>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</si>
  <si>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</si>
  <si>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</si>
  <si>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</si>
  <si>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</si>
  <si>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</si>
  <si>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</si>
  <si>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</si>
  <si>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</si>
  <si>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</si>
  <si>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</si>
  <si>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</si>
  <si>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</si>
  <si>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</si>
  <si>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</si>
  <si>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</si>
  <si>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</si>
  <si>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</si>
  <si>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</si>
  <si>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</si>
  <si>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</si>
  <si>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</si>
  <si>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</si>
  <si>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</si>
  <si>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</si>
  <si>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</si>
  <si>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</si>
  <si>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</si>
  <si>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</si>
  <si>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дорожный фонд субъекта Российской Федерации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</si>
  <si>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</si>
  <si>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</si>
  <si>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</si>
  <si>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</si>
  <si>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</si>
  <si>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</si>
  <si>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</si>
  <si>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</si>
  <si>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</si>
  <si>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</si>
  <si>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</si>
  <si>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</si>
  <si>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</si>
  <si>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</si>
  <si>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</si>
  <si>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Администрация муниципального района "Койгородский"</t>
  </si>
  <si>
    <t>168170, Койгородский район, с. Койгородок, ул. Мира, д. 7</t>
  </si>
  <si>
    <t>44779208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</si>
  <si>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</si>
  <si>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</si>
  <si>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</si>
  <si>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</si>
  <si>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</si>
  <si>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</si>
  <si>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</si>
  <si>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</si>
  <si>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</si>
  <si>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</si>
  <si>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</si>
  <si>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</si>
  <si>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</si>
  <si>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Глава МР "Койгородский" - руководитель администрации МР "Койгородский"</t>
  </si>
  <si>
    <t>Л. Ю. Ушакова</t>
  </si>
  <si>
    <t>декабрь</t>
  </si>
  <si>
    <r>
      <t xml:space="preserve">Количество построенных и реконструированных дорожных светофорных объектов </t>
    </r>
    <r>
      <rPr>
        <b/>
        <sz val="11"/>
        <rFont val="Times New Roman"/>
        <family val="1"/>
      </rPr>
      <t>(В рамках обустройства пешеходного перехода)</t>
    </r>
  </si>
  <si>
    <t>88213291630</t>
  </si>
  <si>
    <t>izeinetdinovz@mail.ru</t>
  </si>
  <si>
    <t>января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</si>
</sst>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¤&quot;#,##0_);\(&quot;¤&quot;#,##0\)"/>
    <numFmt numFmtId="173" formatCode="&quot;¤&quot;#,##0_);[Red]\(&quot;¤&quot;#,##0\)"/>
    <numFmt numFmtId="174" formatCode="&quot;¤&quot;#,##0.00_);\(&quot;¤&quot;#,##0.00\)"/>
    <numFmt numFmtId="175" formatCode="&quot;¤&quot;#,##0.00_);[Red]\(&quot;¤&quot;#,##0.00\)"/>
    <numFmt numFmtId="176" formatCode="_(&quot;¤&quot;* #,##0_);_(&quot;¤&quot;* \(#,##0\);_(&quot;¤&quot;* &quot;-&quot;_);_(@_)"/>
    <numFmt numFmtId="177" formatCode="_(* #,##0_);_(* \(#,##0\);_(* &quot;-&quot;_);_(@_)"/>
    <numFmt numFmtId="178" formatCode="_(&quot;¤&quot;* #,##0.00_);_(&quot;¤&quot;* \(#,##0.00\);_(&quot;¤&quot;* &quot;-&quot;??_);_(@_)"/>
    <numFmt numFmtId="179" formatCode="_(* #,##0.00_);_(* \(#,##0.00\);_(* &quot;-&quot;??_);_(@_)"/>
    <numFmt numFmtId="180" formatCode="_-* #,##0.00_р_._-;\-* #,##0.00_р_._-;_-* \-??_р_._-;_-@_-"/>
    <numFmt numFmtId="181" formatCode="#,##0.0"/>
    <numFmt numFmtId="182" formatCode="#,##0.0_ ;\-#,##0.0\ "/>
    <numFmt numFmtId="183" formatCode="0.0"/>
    <numFmt numFmtId="184" formatCode="0.0000"/>
    <numFmt numFmtId="185" formatCode="0.000"/>
    <numFmt numFmtId="186" formatCode="#,##0.0_ ;[Red]\-#,##0.0\ "/>
    <numFmt numFmtId="187" formatCode="#,##0.000"/>
    <numFmt numFmtId="188" formatCode="#,##0.00000"/>
    <numFmt numFmtId="189" formatCode="0.00000"/>
  </numFmts>
  <fonts count="54"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9"/>
      <color indexed="25"/>
      <name val="Arial Cyr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9"/>
      <color theme="11"/>
      <name val="Arial Cyr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7" fillId="0" borderId="0" applyFill="0" applyBorder="0" applyAlignment="0" applyProtection="0"/>
    <xf numFmtId="176" fontId="7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50" fillId="0" borderId="9" applyNumberFormat="0" applyFill="0" applyAlignment="0" applyProtection="0"/>
    <xf numFmtId="0" fontId="7" fillId="0" borderId="0">
      <alignment/>
      <protection/>
    </xf>
    <xf numFmtId="0" fontId="51" fillId="0" borderId="0" applyNumberFormat="0" applyFill="0" applyBorder="0" applyAlignment="0" applyProtection="0"/>
    <xf numFmtId="179" fontId="7" fillId="0" borderId="0" applyFill="0" applyBorder="0" applyAlignment="0" applyProtection="0"/>
    <xf numFmtId="177" fontId="7" fillId="0" borderId="0" applyFill="0" applyBorder="0" applyAlignment="0" applyProtection="0"/>
    <xf numFmtId="180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81" fontId="1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181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81" fontId="5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81" fontId="1" fillId="0" borderId="15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7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0" fillId="0" borderId="0" xfId="0" applyAlignment="1">
      <alignment wrapText="1"/>
    </xf>
    <xf numFmtId="0" fontId="5" fillId="0" borderId="19" xfId="0" applyFont="1" applyFill="1" applyBorder="1" applyAlignment="1">
      <alignment horizontal="left"/>
    </xf>
    <xf numFmtId="181" fontId="1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10" fontId="2" fillId="0" borderId="1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4" fillId="0" borderId="0" xfId="0" applyFont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/>
    </xf>
    <xf numFmtId="183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3" borderId="28" xfId="0" applyFon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33" borderId="29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 indent="1"/>
    </xf>
    <xf numFmtId="0" fontId="1" fillId="34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22" xfId="0" applyFont="1" applyFill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183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30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wrapText="1"/>
    </xf>
    <xf numFmtId="185" fontId="1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85" fontId="1" fillId="34" borderId="31" xfId="0" applyNumberFormat="1" applyFont="1" applyFill="1" applyBorder="1" applyAlignment="1">
      <alignment/>
    </xf>
    <xf numFmtId="185" fontId="1" fillId="0" borderId="31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35" borderId="31" xfId="0" applyFill="1" applyBorder="1" applyAlignment="1">
      <alignment horizontal="center" wrapText="1"/>
    </xf>
    <xf numFmtId="0" fontId="1" fillId="0" borderId="12" xfId="0" applyFont="1" applyBorder="1" applyAlignment="1">
      <alignment vertical="center"/>
    </xf>
    <xf numFmtId="186" fontId="1" fillId="0" borderId="12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81" fontId="1" fillId="0" borderId="12" xfId="0" applyNumberFormat="1" applyFont="1" applyBorder="1" applyAlignment="1">
      <alignment vertical="center"/>
    </xf>
    <xf numFmtId="181" fontId="1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86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188" fontId="5" fillId="0" borderId="12" xfId="0" applyNumberFormat="1" applyFont="1" applyBorder="1" applyAlignment="1">
      <alignment horizontal="right" vertical="center"/>
    </xf>
    <xf numFmtId="188" fontId="1" fillId="0" borderId="12" xfId="0" applyNumberFormat="1" applyFont="1" applyBorder="1" applyAlignment="1">
      <alignment/>
    </xf>
    <xf numFmtId="188" fontId="1" fillId="0" borderId="12" xfId="0" applyNumberFormat="1" applyFont="1" applyBorder="1" applyAlignment="1">
      <alignment horizontal="right" vertical="center"/>
    </xf>
    <xf numFmtId="188" fontId="1" fillId="0" borderId="12" xfId="0" applyNumberFormat="1" applyFont="1" applyBorder="1" applyAlignment="1">
      <alignment vertical="center"/>
    </xf>
    <xf numFmtId="188" fontId="1" fillId="0" borderId="12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right" vertical="center"/>
    </xf>
    <xf numFmtId="188" fontId="5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189" fontId="5" fillId="0" borderId="15" xfId="0" applyNumberFormat="1" applyFont="1" applyFill="1" applyBorder="1" applyAlignment="1">
      <alignment horizontal="right" vertical="center"/>
    </xf>
    <xf numFmtId="189" fontId="1" fillId="0" borderId="15" xfId="0" applyNumberFormat="1" applyFont="1" applyBorder="1" applyAlignment="1">
      <alignment horizontal="right" vertical="center"/>
    </xf>
    <xf numFmtId="189" fontId="5" fillId="0" borderId="15" xfId="0" applyNumberFormat="1" applyFont="1" applyBorder="1" applyAlignment="1">
      <alignment horizontal="right" vertical="center"/>
    </xf>
    <xf numFmtId="189" fontId="1" fillId="0" borderId="15" xfId="0" applyNumberFormat="1" applyFont="1" applyBorder="1" applyAlignment="1">
      <alignment horizontal="center" vertical="center"/>
    </xf>
    <xf numFmtId="189" fontId="1" fillId="0" borderId="15" xfId="0" applyNumberFormat="1" applyFont="1" applyFill="1" applyBorder="1" applyAlignment="1">
      <alignment horizontal="center" vertical="center"/>
    </xf>
    <xf numFmtId="4" fontId="53" fillId="0" borderId="12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1" fillId="0" borderId="4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/>
    </xf>
    <xf numFmtId="49" fontId="15" fillId="0" borderId="43" xfId="42" applyNumberFormat="1" applyFill="1" applyBorder="1" applyAlignment="1" applyProtection="1">
      <alignment horizontal="center"/>
      <protection/>
    </xf>
    <xf numFmtId="49" fontId="15" fillId="0" borderId="43" xfId="42" applyNumberFormat="1" applyFont="1" applyFill="1" applyBorder="1" applyAlignment="1" applyProtection="1">
      <alignment horizontal="center"/>
      <protection/>
    </xf>
    <xf numFmtId="49" fontId="1" fillId="0" borderId="43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3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4 2" xfId="57"/>
    <cellStyle name="Обычный 3" xfId="58"/>
    <cellStyle name="Обычный 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zeinetdinovz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20" zoomScaleNormal="120" zoomScaleSheetLayoutView="120" zoomScalePageLayoutView="0" workbookViewId="0" topLeftCell="A7">
      <selection activeCell="AR35" sqref="AR35"/>
    </sheetView>
  </sheetViews>
  <sheetFormatPr defaultColWidth="0.875" defaultRowHeight="12.75"/>
  <sheetData>
    <row r="1" spans="20:138" s="1" customFormat="1" ht="15" customHeight="1">
      <c r="T1" s="205" t="s">
        <v>0</v>
      </c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  <c r="CS1" s="205"/>
      <c r="CT1" s="205"/>
      <c r="CU1" s="205"/>
      <c r="CV1" s="205"/>
      <c r="CW1" s="205"/>
      <c r="CX1" s="205"/>
      <c r="CY1" s="205"/>
      <c r="CZ1" s="205"/>
      <c r="DA1" s="205"/>
      <c r="DB1" s="205"/>
      <c r="DC1" s="205"/>
      <c r="DD1" s="205"/>
      <c r="DE1" s="205"/>
      <c r="DF1" s="205"/>
      <c r="DG1" s="205"/>
      <c r="DH1" s="205"/>
      <c r="DI1" s="205"/>
      <c r="DJ1" s="205"/>
      <c r="DK1" s="205"/>
      <c r="DL1" s="205"/>
      <c r="DM1" s="205"/>
      <c r="DN1" s="205"/>
      <c r="DO1" s="205"/>
      <c r="DP1" s="205"/>
      <c r="DQ1" s="205"/>
      <c r="DR1" s="205"/>
      <c r="DS1" s="205"/>
      <c r="DT1" s="205"/>
      <c r="DU1" s="205"/>
      <c r="DV1" s="205"/>
      <c r="DW1" s="205"/>
      <c r="DX1" s="205"/>
      <c r="DY1" s="205"/>
      <c r="DZ1" s="205"/>
      <c r="EA1" s="205"/>
      <c r="EB1" s="205"/>
      <c r="EC1" s="205"/>
      <c r="ED1" s="205"/>
      <c r="EE1" s="205"/>
      <c r="EF1" s="205"/>
      <c r="EG1" s="205"/>
      <c r="EH1" s="205"/>
    </row>
    <row r="2" s="1" customFormat="1" ht="7.5" customHeight="1"/>
    <row r="3" spans="20:138" s="1" customFormat="1" ht="15" customHeight="1">
      <c r="T3" s="206" t="s">
        <v>1</v>
      </c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</row>
    <row r="4" s="1" customFormat="1" ht="12.75" customHeight="1" thickBot="1"/>
    <row r="5" spans="10:143" s="1" customFormat="1" ht="63.75" customHeight="1" thickBot="1">
      <c r="J5" s="211" t="s">
        <v>2</v>
      </c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112"/>
    </row>
    <row r="6" s="1" customFormat="1" ht="12.75" customHeight="1" thickBot="1"/>
    <row r="7" spans="20:138" s="1" customFormat="1" ht="15" customHeight="1">
      <c r="T7" s="206" t="s">
        <v>3</v>
      </c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</row>
    <row r="8" spans="11:145" s="1" customFormat="1" ht="12.75" customHeight="1">
      <c r="K8" s="78"/>
      <c r="L8" s="16"/>
      <c r="M8" s="16"/>
      <c r="N8" s="16"/>
      <c r="O8" s="16"/>
      <c r="P8" s="16"/>
      <c r="Q8" s="16"/>
      <c r="R8" s="16"/>
      <c r="S8" s="16"/>
      <c r="T8" s="16"/>
      <c r="U8" s="16"/>
      <c r="EK8" s="16"/>
      <c r="EL8" s="16"/>
      <c r="EM8" s="16"/>
      <c r="EN8" s="16"/>
      <c r="EO8" s="78"/>
    </row>
    <row r="9" spans="29:129" s="1" customFormat="1" ht="40.5" customHeight="1">
      <c r="AC9" s="207" t="s">
        <v>4</v>
      </c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</row>
    <row r="10" spans="29:129" s="1" customFormat="1" ht="11.25" customHeight="1">
      <c r="AC10" s="116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48" t="s">
        <v>5</v>
      </c>
      <c r="BW10" s="208" t="s">
        <v>445</v>
      </c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5"/>
      <c r="CJ10" s="209">
        <v>20</v>
      </c>
      <c r="CK10" s="209"/>
      <c r="CL10" s="209"/>
      <c r="CM10" s="210" t="s">
        <v>89</v>
      </c>
      <c r="CN10" s="210"/>
      <c r="CO10" s="210"/>
      <c r="CP10" s="88" t="s">
        <v>6</v>
      </c>
      <c r="CQ10" s="122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100"/>
    </row>
    <row r="11" spans="29:129" s="1" customFormat="1" ht="15" customHeight="1">
      <c r="AC11" s="114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199" t="s">
        <v>7</v>
      </c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93"/>
    </row>
    <row r="12" s="1" customFormat="1" ht="28.5" customHeight="1"/>
    <row r="13" spans="126:149" s="1" customFormat="1" ht="3" customHeight="1">
      <c r="DV13" s="200" t="s">
        <v>8</v>
      </c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</row>
    <row r="14" spans="1:149" s="1" customFormat="1" ht="15" customHeight="1" thickBot="1">
      <c r="A14" s="201" t="s">
        <v>9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 t="s">
        <v>10</v>
      </c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R14" s="119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</row>
    <row r="15" spans="1:155" s="1" customFormat="1" ht="13.5" customHeight="1">
      <c r="A15" s="89"/>
      <c r="B15" s="202" t="s">
        <v>11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3" t="s">
        <v>12</v>
      </c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P15" s="204" t="s">
        <v>13</v>
      </c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</row>
    <row r="16" spans="1:155" s="1" customFormat="1" ht="12" customHeight="1">
      <c r="A16" s="89"/>
      <c r="B16" s="4"/>
      <c r="C16" s="4"/>
      <c r="D16" s="187" t="s">
        <v>14</v>
      </c>
      <c r="E16" s="187"/>
      <c r="F16" s="188" t="s">
        <v>15</v>
      </c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95" t="s">
        <v>16</v>
      </c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</row>
    <row r="17" spans="1:155" s="1" customFormat="1" ht="12" customHeight="1">
      <c r="A17" s="89"/>
      <c r="B17" s="49"/>
      <c r="C17" s="49"/>
      <c r="D17" s="49"/>
      <c r="E17" s="49"/>
      <c r="F17" s="194" t="s">
        <v>17</v>
      </c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5" t="s">
        <v>18</v>
      </c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</row>
    <row r="18" spans="1:155" s="1" customFormat="1" ht="16.5" customHeight="1">
      <c r="A18" s="89"/>
      <c r="B18" s="74"/>
      <c r="C18" s="74"/>
      <c r="D18" s="80"/>
      <c r="E18" s="8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108"/>
      <c r="CG18" s="198" t="s">
        <v>19</v>
      </c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  <c r="EX18" s="204"/>
      <c r="EY18" s="204"/>
    </row>
    <row r="19" spans="1:155" s="1" customFormat="1" ht="12" customHeight="1">
      <c r="A19" s="89"/>
      <c r="B19" s="194" t="s">
        <v>20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5" t="s">
        <v>21</v>
      </c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Q19" s="17"/>
      <c r="DR19" s="7"/>
      <c r="DS19" s="7"/>
      <c r="DT19" s="7"/>
      <c r="DU19" s="7"/>
      <c r="DV19" s="196" t="s">
        <v>22</v>
      </c>
      <c r="DW19" s="196"/>
      <c r="DX19" s="196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3" t="s">
        <v>23</v>
      </c>
      <c r="EL19" s="193"/>
      <c r="EM19" s="193"/>
      <c r="EN19" s="193"/>
      <c r="EO19" s="192"/>
      <c r="EP19" s="192"/>
      <c r="EQ19" s="192"/>
      <c r="ER19" s="192"/>
      <c r="ES19" s="192"/>
      <c r="EV19" s="7"/>
      <c r="EW19" s="7"/>
      <c r="EX19" s="7"/>
      <c r="EY19" s="7"/>
    </row>
    <row r="20" spans="1:155" s="1" customFormat="1" ht="12" customHeight="1">
      <c r="A20" s="89"/>
      <c r="B20" s="194" t="s">
        <v>24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5" t="s">
        <v>16</v>
      </c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Q20" s="17"/>
      <c r="DR20" s="17"/>
      <c r="DS20" s="17"/>
      <c r="DT20" s="17"/>
      <c r="DU20" s="17"/>
      <c r="DV20" s="196" t="s">
        <v>22</v>
      </c>
      <c r="DW20" s="196"/>
      <c r="DX20" s="196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3" t="s">
        <v>23</v>
      </c>
      <c r="EL20" s="193"/>
      <c r="EM20" s="193"/>
      <c r="EN20" s="193"/>
      <c r="EO20" s="197"/>
      <c r="EP20" s="197"/>
      <c r="EQ20" s="197"/>
      <c r="ER20" s="197"/>
      <c r="ES20" s="197"/>
      <c r="EW20" s="17"/>
      <c r="EX20" s="17"/>
      <c r="EY20" s="17"/>
    </row>
    <row r="21" spans="1:155" s="1" customFormat="1" ht="8.25" customHeight="1">
      <c r="A21" s="89"/>
      <c r="B21" s="70"/>
      <c r="C21" s="70"/>
      <c r="D21" s="187" t="s">
        <v>14</v>
      </c>
      <c r="E21" s="187"/>
      <c r="F21" s="188" t="s">
        <v>25</v>
      </c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9" t="s">
        <v>26</v>
      </c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Q21" s="17"/>
      <c r="DR21" s="17"/>
      <c r="DS21" s="17"/>
      <c r="DT21" s="17"/>
      <c r="DU21" s="17"/>
      <c r="EW21" s="17"/>
      <c r="EX21" s="17"/>
      <c r="EY21" s="17"/>
    </row>
    <row r="22" spans="1:155" s="1" customFormat="1" ht="3.75" customHeight="1">
      <c r="A22" s="89"/>
      <c r="B22" s="70"/>
      <c r="C22" s="70"/>
      <c r="D22" s="187"/>
      <c r="E22" s="187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Q22" s="17"/>
      <c r="DR22" s="17"/>
      <c r="DS22" s="17"/>
      <c r="DT22" s="17"/>
      <c r="DU22" s="184" t="s">
        <v>27</v>
      </c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W22" s="17"/>
      <c r="EX22" s="17"/>
      <c r="EY22" s="17"/>
    </row>
    <row r="23" spans="1:155" s="1" customFormat="1" ht="14.25" customHeight="1">
      <c r="A23" s="6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92"/>
      <c r="CG23" s="190" t="s">
        <v>19</v>
      </c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Q23" s="17"/>
      <c r="DR23" s="17"/>
      <c r="DS23" s="17"/>
      <c r="DT23" s="17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W23" s="17"/>
      <c r="EX23" s="17"/>
      <c r="EY23" s="17"/>
    </row>
    <row r="24" s="1" customFormat="1" ht="24" customHeight="1"/>
    <row r="25" spans="1:256" s="66" customFormat="1" ht="14.25" customHeight="1">
      <c r="A25" s="104"/>
      <c r="B25" s="181" t="s">
        <v>28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91" t="s">
        <v>427</v>
      </c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61"/>
      <c r="EW25" s="61"/>
      <c r="EX25" s="61"/>
      <c r="EY25" s="124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4.5" customHeight="1">
      <c r="A26" s="64"/>
      <c r="EY26" s="106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79" customFormat="1" ht="14.25" customHeight="1">
      <c r="A27" s="107"/>
      <c r="B27" s="181" t="s">
        <v>29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53"/>
      <c r="T27" s="182" t="s">
        <v>428</v>
      </c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2"/>
      <c r="ES27" s="182"/>
      <c r="ET27" s="182"/>
      <c r="EU27" s="182"/>
      <c r="EV27" s="53"/>
      <c r="EW27" s="53"/>
      <c r="EX27" s="53"/>
      <c r="EY27" s="95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1" customFormat="1" ht="4.5" customHeight="1">
      <c r="A28" s="6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EY28" s="105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9" customFormat="1" ht="21" customHeight="1">
      <c r="A29" s="183" t="s">
        <v>30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4" t="s">
        <v>31</v>
      </c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s="1" customFormat="1" ht="27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5" t="s">
        <v>32</v>
      </c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</row>
    <row r="31" spans="1:256" s="51" customFormat="1" ht="12.75">
      <c r="A31" s="177">
        <v>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8">
        <v>2</v>
      </c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>
        <v>3</v>
      </c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>
        <v>4</v>
      </c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72" customFormat="1" ht="12.75">
      <c r="A32" s="179" t="s">
        <v>33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80" t="s">
        <v>429</v>
      </c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0"/>
      <c r="DX32" s="180"/>
      <c r="DY32" s="180"/>
      <c r="DZ32" s="180"/>
      <c r="EA32" s="180"/>
      <c r="EB32" s="180"/>
      <c r="EC32" s="180"/>
      <c r="ED32" s="180"/>
      <c r="EE32" s="180"/>
      <c r="EF32" s="180"/>
      <c r="EG32" s="180"/>
      <c r="EH32" s="180"/>
      <c r="EI32" s="180"/>
      <c r="EJ32" s="180"/>
      <c r="EK32" s="180"/>
      <c r="EL32" s="180"/>
      <c r="EM32" s="180"/>
      <c r="EN32" s="180"/>
      <c r="EO32" s="180"/>
      <c r="EP32" s="180"/>
      <c r="EQ32" s="180"/>
      <c r="ER32" s="180"/>
      <c r="ES32" s="180"/>
      <c r="ET32" s="180"/>
      <c r="EU32" s="180"/>
      <c r="EV32" s="180"/>
      <c r="EW32" s="180"/>
      <c r="EX32" s="180"/>
      <c r="EY32" s="180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</sheetData>
  <sheetProtection/>
  <mergeCells count="55">
    <mergeCell ref="T1:EH1"/>
    <mergeCell ref="T3:EH3"/>
    <mergeCell ref="T7:EH7"/>
    <mergeCell ref="AC9:DY9"/>
    <mergeCell ref="BW10:CH10"/>
    <mergeCell ref="CJ10:CL10"/>
    <mergeCell ref="CM10:CO10"/>
    <mergeCell ref="J5:EL5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B19:CF19"/>
    <mergeCell ref="CG19:DL19"/>
    <mergeCell ref="DV19:DX19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D21:E22"/>
    <mergeCell ref="F21:CF22"/>
    <mergeCell ref="CG21:DL22"/>
    <mergeCell ref="DU22:ET23"/>
    <mergeCell ref="CG23:DL23"/>
    <mergeCell ref="B25:AV25"/>
    <mergeCell ref="AW25:EU25"/>
    <mergeCell ref="B27:R27"/>
    <mergeCell ref="T27:EU27"/>
    <mergeCell ref="A29:U30"/>
    <mergeCell ref="V29:EY29"/>
    <mergeCell ref="V30:BL30"/>
    <mergeCell ref="BM30:DG30"/>
    <mergeCell ref="DH30:EY30"/>
    <mergeCell ref="A31:U31"/>
    <mergeCell ref="V31:BL31"/>
    <mergeCell ref="BM31:DG31"/>
    <mergeCell ref="DH31:EY31"/>
    <mergeCell ref="A32:U32"/>
    <mergeCell ref="V32:BL32"/>
    <mergeCell ref="BM32:DG32"/>
    <mergeCell ref="DH32:EY32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2"/>
  <sheetViews>
    <sheetView view="pageBreakPreview" zoomScaleNormal="120" zoomScaleSheetLayoutView="100" zoomScalePageLayoutView="0" workbookViewId="0" topLeftCell="A1">
      <pane ySplit="8" topLeftCell="A27" activePane="bottomLeft" state="frozen"/>
      <selection pane="topLeft" activeCell="C16" sqref="C16"/>
      <selection pane="bottomLeft" activeCell="H29" sqref="H29"/>
    </sheetView>
  </sheetViews>
  <sheetFormatPr defaultColWidth="11.50390625" defaultRowHeight="12.75"/>
  <cols>
    <col min="1" max="1" width="40.50390625" style="1" customWidth="1"/>
    <col min="2" max="7" width="11.50390625" style="1" customWidth="1"/>
    <col min="8" max="8" width="14.50390625" style="1" bestFit="1" customWidth="1"/>
    <col min="9" max="16384" width="11.50390625" style="1" customWidth="1"/>
  </cols>
  <sheetData>
    <row r="1" spans="1:8" ht="14.25" customHeight="1">
      <c r="A1" s="212" t="s">
        <v>34</v>
      </c>
      <c r="B1" s="212"/>
      <c r="C1" s="212"/>
      <c r="D1" s="212"/>
      <c r="E1" s="212"/>
      <c r="F1" s="212"/>
      <c r="G1" s="212"/>
      <c r="H1" s="212"/>
    </row>
    <row r="2" spans="1:8" ht="12.75">
      <c r="A2" s="212"/>
      <c r="B2" s="212"/>
      <c r="C2" s="212"/>
      <c r="D2" s="212"/>
      <c r="E2" s="212"/>
      <c r="F2" s="212"/>
      <c r="G2" s="212"/>
      <c r="H2" s="212"/>
    </row>
    <row r="3" spans="1:8" ht="22.5" customHeight="1">
      <c r="A3" s="212"/>
      <c r="B3" s="212"/>
      <c r="C3" s="212"/>
      <c r="D3" s="212"/>
      <c r="E3" s="212"/>
      <c r="F3" s="212"/>
      <c r="G3" s="212"/>
      <c r="H3" s="212"/>
    </row>
    <row r="5" spans="4:8" ht="12.75">
      <c r="D5" s="213" t="s">
        <v>35</v>
      </c>
      <c r="E5" s="213"/>
      <c r="F5" s="213"/>
      <c r="G5" s="213"/>
      <c r="H5" s="213"/>
    </row>
    <row r="6" spans="1:8" ht="27" customHeight="1">
      <c r="A6" s="214" t="s">
        <v>36</v>
      </c>
      <c r="B6" s="214" t="s">
        <v>37</v>
      </c>
      <c r="C6" s="214" t="s">
        <v>38</v>
      </c>
      <c r="D6" s="214"/>
      <c r="E6" s="214"/>
      <c r="F6" s="214" t="s">
        <v>39</v>
      </c>
      <c r="G6" s="214"/>
      <c r="H6" s="214"/>
    </row>
    <row r="7" spans="1:8" ht="52.5">
      <c r="A7" s="214"/>
      <c r="B7" s="214"/>
      <c r="C7" s="34" t="s">
        <v>40</v>
      </c>
      <c r="D7" s="34" t="s">
        <v>41</v>
      </c>
      <c r="E7" s="34" t="s">
        <v>42</v>
      </c>
      <c r="F7" s="34" t="s">
        <v>40</v>
      </c>
      <c r="G7" s="34" t="s">
        <v>41</v>
      </c>
      <c r="H7" s="34" t="s">
        <v>42</v>
      </c>
    </row>
    <row r="8" spans="1:8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10" ht="26.25">
      <c r="A9" s="55" t="s">
        <v>43</v>
      </c>
      <c r="B9" s="34" t="s">
        <v>44</v>
      </c>
      <c r="C9" s="30">
        <f aca="true" t="shared" si="0" ref="C9:H9">C11+C31+C32</f>
        <v>0</v>
      </c>
      <c r="D9" s="30">
        <f t="shared" si="0"/>
        <v>0</v>
      </c>
      <c r="E9" s="163">
        <f t="shared" si="0"/>
        <v>1079.71547</v>
      </c>
      <c r="F9" s="163">
        <f t="shared" si="0"/>
        <v>0</v>
      </c>
      <c r="G9" s="163">
        <f t="shared" si="0"/>
        <v>0</v>
      </c>
      <c r="H9" s="163">
        <f t="shared" si="0"/>
        <v>5879.523700000001</v>
      </c>
      <c r="J9" s="151"/>
    </row>
    <row r="10" spans="1:8" ht="12.75">
      <c r="A10" s="94" t="s">
        <v>45</v>
      </c>
      <c r="B10" s="94"/>
      <c r="C10" s="94"/>
      <c r="D10" s="94"/>
      <c r="E10" s="164"/>
      <c r="F10" s="164"/>
      <c r="G10" s="164"/>
      <c r="H10" s="164"/>
    </row>
    <row r="11" spans="1:8" ht="26.25">
      <c r="A11" s="55" t="s">
        <v>46</v>
      </c>
      <c r="B11" s="83" t="s">
        <v>47</v>
      </c>
      <c r="C11" s="30">
        <f aca="true" t="shared" si="1" ref="C11:H11">C12+C13+C14+C15+C16+C17+C18+C19+C20+C21+C22+C23+C24+C25+C26+C27+C28+C29+C30</f>
        <v>0</v>
      </c>
      <c r="D11" s="30">
        <f t="shared" si="1"/>
        <v>0</v>
      </c>
      <c r="E11" s="163">
        <f t="shared" si="1"/>
        <v>1079.71547</v>
      </c>
      <c r="F11" s="163">
        <f t="shared" si="1"/>
        <v>0</v>
      </c>
      <c r="G11" s="163">
        <f t="shared" si="1"/>
        <v>0</v>
      </c>
      <c r="H11" s="163">
        <f t="shared" si="1"/>
        <v>5784.46755</v>
      </c>
    </row>
    <row r="12" spans="1:8" ht="92.25">
      <c r="A12" s="120" t="s">
        <v>48</v>
      </c>
      <c r="B12" s="98" t="s">
        <v>49</v>
      </c>
      <c r="C12" s="147"/>
      <c r="D12" s="148"/>
      <c r="E12" s="167">
        <v>919.51547</v>
      </c>
      <c r="F12" s="165"/>
      <c r="G12" s="165"/>
      <c r="H12" s="165">
        <v>3325.06755</v>
      </c>
    </row>
    <row r="13" spans="1:8" ht="12.75">
      <c r="A13" s="120" t="s">
        <v>50</v>
      </c>
      <c r="B13" s="98" t="s">
        <v>51</v>
      </c>
      <c r="C13" s="147"/>
      <c r="D13" s="154"/>
      <c r="E13" s="166"/>
      <c r="F13" s="165"/>
      <c r="G13" s="165"/>
      <c r="H13" s="165"/>
    </row>
    <row r="14" spans="1:8" ht="39">
      <c r="A14" s="120" t="s">
        <v>52</v>
      </c>
      <c r="B14" s="98" t="s">
        <v>53</v>
      </c>
      <c r="C14" s="147"/>
      <c r="D14" s="150"/>
      <c r="E14" s="166"/>
      <c r="F14" s="165"/>
      <c r="G14" s="165"/>
      <c r="H14" s="165"/>
    </row>
    <row r="15" spans="1:8" ht="39">
      <c r="A15" s="120" t="s">
        <v>54</v>
      </c>
      <c r="B15" s="98" t="s">
        <v>55</v>
      </c>
      <c r="C15" s="147"/>
      <c r="D15" s="147"/>
      <c r="E15" s="166"/>
      <c r="F15" s="165"/>
      <c r="G15" s="165"/>
      <c r="H15" s="165"/>
    </row>
    <row r="16" spans="1:8" ht="39">
      <c r="A16" s="120" t="s">
        <v>56</v>
      </c>
      <c r="B16" s="98" t="s">
        <v>57</v>
      </c>
      <c r="C16" s="147"/>
      <c r="D16" s="147"/>
      <c r="E16" s="166"/>
      <c r="F16" s="165"/>
      <c r="G16" s="165"/>
      <c r="H16" s="165"/>
    </row>
    <row r="17" spans="1:8" ht="52.5">
      <c r="A17" s="120" t="s">
        <v>58</v>
      </c>
      <c r="B17" s="98" t="s">
        <v>59</v>
      </c>
      <c r="C17" s="147"/>
      <c r="D17" s="147"/>
      <c r="E17" s="166"/>
      <c r="F17" s="165"/>
      <c r="G17" s="165"/>
      <c r="H17" s="165"/>
    </row>
    <row r="18" spans="1:8" ht="66">
      <c r="A18" s="120" t="s">
        <v>60</v>
      </c>
      <c r="B18" s="98" t="s">
        <v>61</v>
      </c>
      <c r="C18" s="147"/>
      <c r="D18" s="149"/>
      <c r="E18" s="166"/>
      <c r="F18" s="165"/>
      <c r="G18" s="165"/>
      <c r="H18" s="165"/>
    </row>
    <row r="19" spans="1:8" ht="66">
      <c r="A19" s="120" t="s">
        <v>62</v>
      </c>
      <c r="B19" s="98" t="s">
        <v>63</v>
      </c>
      <c r="C19" s="147"/>
      <c r="D19" s="147"/>
      <c r="E19" s="166"/>
      <c r="F19" s="165"/>
      <c r="G19" s="165"/>
      <c r="H19" s="165"/>
    </row>
    <row r="20" spans="1:8" ht="52.5">
      <c r="A20" s="120" t="s">
        <v>64</v>
      </c>
      <c r="B20" s="98" t="s">
        <v>65</v>
      </c>
      <c r="C20" s="147"/>
      <c r="D20" s="147"/>
      <c r="E20" s="166"/>
      <c r="F20" s="165"/>
      <c r="G20" s="165"/>
      <c r="H20" s="165"/>
    </row>
    <row r="21" spans="1:8" ht="52.5">
      <c r="A21" s="120" t="s">
        <v>66</v>
      </c>
      <c r="B21" s="98" t="s">
        <v>67</v>
      </c>
      <c r="C21" s="147"/>
      <c r="D21" s="147"/>
      <c r="E21" s="166"/>
      <c r="F21" s="165"/>
      <c r="G21" s="165"/>
      <c r="H21" s="165"/>
    </row>
    <row r="22" spans="1:8" ht="92.25">
      <c r="A22" s="120" t="s">
        <v>68</v>
      </c>
      <c r="B22" s="98" t="s">
        <v>69</v>
      </c>
      <c r="C22" s="147"/>
      <c r="D22" s="147"/>
      <c r="E22" s="166"/>
      <c r="F22" s="165"/>
      <c r="G22" s="165"/>
      <c r="H22" s="165"/>
    </row>
    <row r="23" spans="1:8" ht="63.75" customHeight="1">
      <c r="A23" s="120" t="s">
        <v>70</v>
      </c>
      <c r="B23" s="98" t="s">
        <v>71</v>
      </c>
      <c r="C23" s="149"/>
      <c r="D23" s="149"/>
      <c r="E23" s="167">
        <v>160.2</v>
      </c>
      <c r="F23" s="168"/>
      <c r="G23" s="168"/>
      <c r="H23" s="168">
        <v>2459.4</v>
      </c>
    </row>
    <row r="24" spans="1:8" ht="66">
      <c r="A24" s="120" t="s">
        <v>72</v>
      </c>
      <c r="B24" s="98" t="s">
        <v>73</v>
      </c>
      <c r="C24" s="147"/>
      <c r="D24" s="147"/>
      <c r="E24" s="166"/>
      <c r="F24" s="165"/>
      <c r="G24" s="165"/>
      <c r="H24" s="165"/>
    </row>
    <row r="25" spans="1:8" ht="144.75">
      <c r="A25" s="120" t="s">
        <v>74</v>
      </c>
      <c r="B25" s="98" t="s">
        <v>75</v>
      </c>
      <c r="C25" s="147"/>
      <c r="D25" s="147"/>
      <c r="E25" s="166"/>
      <c r="F25" s="165"/>
      <c r="G25" s="165"/>
      <c r="H25" s="165"/>
    </row>
    <row r="26" spans="1:8" ht="132">
      <c r="A26" s="120" t="s">
        <v>76</v>
      </c>
      <c r="B26" s="98" t="s">
        <v>77</v>
      </c>
      <c r="C26" s="147"/>
      <c r="D26" s="147"/>
      <c r="E26" s="166"/>
      <c r="F26" s="165"/>
      <c r="G26" s="165"/>
      <c r="H26" s="165"/>
    </row>
    <row r="27" spans="1:8" ht="105">
      <c r="A27" s="120" t="s">
        <v>78</v>
      </c>
      <c r="B27" s="98" t="s">
        <v>79</v>
      </c>
      <c r="C27" s="147"/>
      <c r="D27" s="147"/>
      <c r="E27" s="166"/>
      <c r="F27" s="165"/>
      <c r="G27" s="165"/>
      <c r="H27" s="165"/>
    </row>
    <row r="28" spans="1:8" ht="78.75">
      <c r="A28" s="120" t="s">
        <v>80</v>
      </c>
      <c r="B28" s="98" t="s">
        <v>81</v>
      </c>
      <c r="C28" s="147"/>
      <c r="D28" s="147"/>
      <c r="E28" s="166"/>
      <c r="F28" s="165"/>
      <c r="G28" s="165"/>
      <c r="H28" s="165"/>
    </row>
    <row r="29" spans="1:8" ht="12.75">
      <c r="A29" s="120" t="s">
        <v>82</v>
      </c>
      <c r="B29" s="98" t="s">
        <v>83</v>
      </c>
      <c r="C29" s="147"/>
      <c r="D29" s="147"/>
      <c r="E29" s="166"/>
      <c r="F29" s="165"/>
      <c r="G29" s="165"/>
      <c r="H29" s="165"/>
    </row>
    <row r="30" spans="1:8" ht="26.25">
      <c r="A30" s="120" t="s">
        <v>84</v>
      </c>
      <c r="B30" s="98" t="s">
        <v>85</v>
      </c>
      <c r="C30" s="147"/>
      <c r="D30" s="147"/>
      <c r="E30" s="166"/>
      <c r="F30" s="165"/>
      <c r="G30" s="165"/>
      <c r="H30" s="165"/>
    </row>
    <row r="31" spans="1:8" ht="26.25">
      <c r="A31" s="55" t="s">
        <v>86</v>
      </c>
      <c r="B31" s="83" t="s">
        <v>87</v>
      </c>
      <c r="C31" s="147"/>
      <c r="D31" s="147"/>
      <c r="E31" s="166"/>
      <c r="F31" s="163"/>
      <c r="G31" s="163"/>
      <c r="H31" s="163"/>
    </row>
    <row r="32" spans="1:8" ht="39">
      <c r="A32" s="55" t="s">
        <v>88</v>
      </c>
      <c r="B32" s="83" t="s">
        <v>89</v>
      </c>
      <c r="C32" s="147"/>
      <c r="D32" s="150"/>
      <c r="E32" s="166"/>
      <c r="F32" s="163"/>
      <c r="G32" s="163"/>
      <c r="H32" s="169">
        <v>95.05615</v>
      </c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4015748031497" right="0.7874015748031497" top="0.7874015748031497" bottom="1.062992125984252" header="0.5118110236220472" footer="0.7874015748031497"/>
  <pageSetup fitToHeight="100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view="pageBreakPreview" zoomScale="90" zoomScaleNormal="120" zoomScaleSheetLayoutView="90" zoomScalePageLayoutView="0" workbookViewId="0" topLeftCell="A28">
      <selection activeCell="E33" sqref="E33"/>
    </sheetView>
  </sheetViews>
  <sheetFormatPr defaultColWidth="9.125" defaultRowHeight="12.75"/>
  <cols>
    <col min="1" max="1" width="91.125" style="86" customWidth="1"/>
    <col min="2" max="2" width="8.50390625" style="86" customWidth="1"/>
    <col min="3" max="3" width="12.125" style="86" customWidth="1"/>
    <col min="4" max="4" width="17.00390625" style="86" customWidth="1"/>
    <col min="5" max="5" width="19.50390625" style="86" customWidth="1"/>
    <col min="6" max="6" width="13.125" style="86" customWidth="1"/>
    <col min="7" max="7" width="11.875" style="86" customWidth="1"/>
    <col min="8" max="16384" width="9.125" style="86" customWidth="1"/>
  </cols>
  <sheetData>
    <row r="1" spans="1:5" ht="121.5" customHeight="1">
      <c r="A1" s="215" t="s">
        <v>90</v>
      </c>
      <c r="B1" s="215"/>
      <c r="C1" s="215"/>
      <c r="D1" s="215"/>
      <c r="E1" s="215"/>
    </row>
    <row r="2" spans="1:5" ht="12.75">
      <c r="A2" s="216" t="s">
        <v>35</v>
      </c>
      <c r="B2" s="216"/>
      <c r="C2" s="216"/>
      <c r="D2" s="216"/>
      <c r="E2" s="216"/>
    </row>
    <row r="3" spans="1:5" s="21" customFormat="1" ht="54.75">
      <c r="A3" s="47" t="s">
        <v>36</v>
      </c>
      <c r="B3" s="47" t="s">
        <v>37</v>
      </c>
      <c r="C3" s="47" t="s">
        <v>91</v>
      </c>
      <c r="D3" s="47" t="s">
        <v>92</v>
      </c>
      <c r="E3" s="47" t="s">
        <v>93</v>
      </c>
    </row>
    <row r="4" spans="1:9" s="21" customFormat="1" ht="13.5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52"/>
      <c r="G4" s="52"/>
      <c r="H4" s="52"/>
      <c r="I4" s="52"/>
    </row>
    <row r="5" spans="1:9" s="103" customFormat="1" ht="13.5">
      <c r="A5" s="45" t="s">
        <v>94</v>
      </c>
      <c r="B5" s="45"/>
      <c r="C5" s="45"/>
      <c r="D5" s="45"/>
      <c r="E5" s="45"/>
      <c r="F5" s="56"/>
      <c r="G5" s="56"/>
      <c r="H5" s="56"/>
      <c r="I5" s="82"/>
    </row>
    <row r="6" spans="1:9" s="103" customFormat="1" ht="41.25">
      <c r="A6" s="91" t="s">
        <v>95</v>
      </c>
      <c r="B6" s="36" t="s">
        <v>44</v>
      </c>
      <c r="C6" s="57"/>
      <c r="D6" s="171">
        <v>0</v>
      </c>
      <c r="E6" s="171">
        <f>E7+E12+E32+E33+E37+E41+E42+E43+E44+E45+E46</f>
        <v>5795.493149999999</v>
      </c>
      <c r="F6" s="68"/>
      <c r="G6" s="68"/>
      <c r="H6" s="82"/>
      <c r="I6" s="82"/>
    </row>
    <row r="7" spans="1:5" s="21" customFormat="1" ht="41.25">
      <c r="A7" s="29" t="s">
        <v>96</v>
      </c>
      <c r="B7" s="36" t="s">
        <v>47</v>
      </c>
      <c r="C7" s="42"/>
      <c r="D7" s="172">
        <v>0</v>
      </c>
      <c r="E7" s="172">
        <f>E8+E9+E10+E11</f>
        <v>5795.493149999999</v>
      </c>
    </row>
    <row r="8" spans="1:5" s="21" customFormat="1" ht="13.5">
      <c r="A8" s="29" t="s">
        <v>97</v>
      </c>
      <c r="B8" s="36" t="s">
        <v>49</v>
      </c>
      <c r="C8" s="42"/>
      <c r="D8" s="172">
        <v>0</v>
      </c>
      <c r="E8" s="172">
        <v>0</v>
      </c>
    </row>
    <row r="9" spans="1:5" s="21" customFormat="1" ht="13.5">
      <c r="A9" s="29" t="s">
        <v>98</v>
      </c>
      <c r="B9" s="36" t="s">
        <v>51</v>
      </c>
      <c r="C9" s="42"/>
      <c r="D9" s="172">
        <v>0</v>
      </c>
      <c r="E9" s="172">
        <v>0</v>
      </c>
    </row>
    <row r="10" spans="1:5" s="21" customFormat="1" ht="13.5">
      <c r="A10" s="29" t="s">
        <v>99</v>
      </c>
      <c r="B10" s="36" t="s">
        <v>53</v>
      </c>
      <c r="C10" s="42"/>
      <c r="D10" s="172">
        <v>0</v>
      </c>
      <c r="E10" s="172">
        <v>5447.31615</v>
      </c>
    </row>
    <row r="11" spans="1:5" s="21" customFormat="1" ht="13.5">
      <c r="A11" s="29" t="s">
        <v>100</v>
      </c>
      <c r="B11" s="36" t="s">
        <v>55</v>
      </c>
      <c r="C11" s="42"/>
      <c r="D11" s="172">
        <v>0</v>
      </c>
      <c r="E11" s="172">
        <v>348.177</v>
      </c>
    </row>
    <row r="12" spans="1:5" s="21" customFormat="1" ht="41.25">
      <c r="A12" s="29" t="s">
        <v>101</v>
      </c>
      <c r="B12" s="36" t="s">
        <v>57</v>
      </c>
      <c r="C12" s="42"/>
      <c r="D12" s="172">
        <v>0</v>
      </c>
      <c r="E12" s="172">
        <f>E13+E14+E31</f>
        <v>0</v>
      </c>
    </row>
    <row r="13" spans="1:7" s="21" customFormat="1" ht="48" customHeight="1">
      <c r="A13" s="29" t="s">
        <v>102</v>
      </c>
      <c r="B13" s="36" t="s">
        <v>59</v>
      </c>
      <c r="C13" s="42"/>
      <c r="D13" s="172">
        <v>0</v>
      </c>
      <c r="E13" s="172">
        <v>0</v>
      </c>
      <c r="G13" s="102"/>
    </row>
    <row r="14" spans="1:5" s="21" customFormat="1" ht="27">
      <c r="A14" s="29" t="s">
        <v>103</v>
      </c>
      <c r="B14" s="36" t="s">
        <v>61</v>
      </c>
      <c r="C14" s="42"/>
      <c r="D14" s="172">
        <v>0</v>
      </c>
      <c r="E14" s="172">
        <f>E15+E18+E24+E25+E26+E27+E28+E29+E30</f>
        <v>0</v>
      </c>
    </row>
    <row r="15" spans="1:5" s="21" customFormat="1" ht="41.25">
      <c r="A15" s="29" t="s">
        <v>104</v>
      </c>
      <c r="B15" s="36" t="s">
        <v>63</v>
      </c>
      <c r="C15" s="42"/>
      <c r="D15" s="172">
        <v>0</v>
      </c>
      <c r="E15" s="172">
        <f>E16+E17</f>
        <v>0</v>
      </c>
    </row>
    <row r="16" spans="1:5" s="21" customFormat="1" ht="13.5">
      <c r="A16" s="29" t="s">
        <v>105</v>
      </c>
      <c r="B16" s="36" t="s">
        <v>65</v>
      </c>
      <c r="C16" s="42"/>
      <c r="D16" s="172"/>
      <c r="E16" s="172"/>
    </row>
    <row r="17" spans="1:5" s="21" customFormat="1" ht="41.25">
      <c r="A17" s="29" t="s">
        <v>106</v>
      </c>
      <c r="B17" s="36" t="s">
        <v>67</v>
      </c>
      <c r="C17" s="42"/>
      <c r="D17" s="172"/>
      <c r="E17" s="172"/>
    </row>
    <row r="18" spans="1:5" s="21" customFormat="1" ht="41.25">
      <c r="A18" s="29" t="s">
        <v>107</v>
      </c>
      <c r="B18" s="36" t="s">
        <v>69</v>
      </c>
      <c r="C18" s="42"/>
      <c r="D18" s="172">
        <v>0</v>
      </c>
      <c r="E18" s="172">
        <f>E19+E20+E21+E22+E23</f>
        <v>0</v>
      </c>
    </row>
    <row r="19" spans="1:5" s="21" customFormat="1" ht="27">
      <c r="A19" s="29" t="s">
        <v>108</v>
      </c>
      <c r="B19" s="13" t="s">
        <v>71</v>
      </c>
      <c r="C19" s="42"/>
      <c r="D19" s="172"/>
      <c r="E19" s="172"/>
    </row>
    <row r="20" spans="1:5" s="21" customFormat="1" ht="27">
      <c r="A20" s="29" t="s">
        <v>109</v>
      </c>
      <c r="B20" s="36" t="s">
        <v>73</v>
      </c>
      <c r="C20" s="42"/>
      <c r="D20" s="172"/>
      <c r="E20" s="172"/>
    </row>
    <row r="21" spans="1:5" s="21" customFormat="1" ht="13.5">
      <c r="A21" s="29" t="s">
        <v>110</v>
      </c>
      <c r="B21" s="36" t="s">
        <v>75</v>
      </c>
      <c r="C21" s="42"/>
      <c r="D21" s="172"/>
      <c r="E21" s="172"/>
    </row>
    <row r="22" spans="1:5" s="21" customFormat="1" ht="27">
      <c r="A22" s="29" t="s">
        <v>111</v>
      </c>
      <c r="B22" s="36" t="s">
        <v>77</v>
      </c>
      <c r="C22" s="42"/>
      <c r="D22" s="172"/>
      <c r="E22" s="172"/>
    </row>
    <row r="23" spans="1:5" s="21" customFormat="1" ht="41.25">
      <c r="A23" s="29" t="s">
        <v>112</v>
      </c>
      <c r="B23" s="13" t="s">
        <v>79</v>
      </c>
      <c r="C23" s="42"/>
      <c r="D23" s="172"/>
      <c r="E23" s="172"/>
    </row>
    <row r="24" spans="1:5" s="21" customFormat="1" ht="27">
      <c r="A24" s="29" t="s">
        <v>113</v>
      </c>
      <c r="B24" s="13" t="s">
        <v>81</v>
      </c>
      <c r="C24" s="42"/>
      <c r="D24" s="172"/>
      <c r="E24" s="172"/>
    </row>
    <row r="25" spans="1:5" s="21" customFormat="1" ht="13.5">
      <c r="A25" s="29" t="s">
        <v>114</v>
      </c>
      <c r="B25" s="36" t="s">
        <v>83</v>
      </c>
      <c r="C25" s="42"/>
      <c r="D25" s="172"/>
      <c r="E25" s="172"/>
    </row>
    <row r="26" spans="1:5" s="21" customFormat="1" ht="27">
      <c r="A26" s="29" t="s">
        <v>115</v>
      </c>
      <c r="B26" s="13" t="s">
        <v>85</v>
      </c>
      <c r="C26" s="42"/>
      <c r="D26" s="172"/>
      <c r="E26" s="172"/>
    </row>
    <row r="27" spans="1:5" s="21" customFormat="1" ht="13.5">
      <c r="A27" s="29" t="s">
        <v>116</v>
      </c>
      <c r="B27" s="36" t="s">
        <v>87</v>
      </c>
      <c r="C27" s="42"/>
      <c r="D27" s="172"/>
      <c r="E27" s="172"/>
    </row>
    <row r="28" spans="1:5" s="21" customFormat="1" ht="27">
      <c r="A28" s="29" t="s">
        <v>117</v>
      </c>
      <c r="B28" s="36" t="s">
        <v>89</v>
      </c>
      <c r="C28" s="42"/>
      <c r="D28" s="172"/>
      <c r="E28" s="172"/>
    </row>
    <row r="29" spans="1:5" s="21" customFormat="1" ht="13.5">
      <c r="A29" s="29" t="s">
        <v>118</v>
      </c>
      <c r="B29" s="36" t="s">
        <v>119</v>
      </c>
      <c r="C29" s="42"/>
      <c r="D29" s="172"/>
      <c r="E29" s="172"/>
    </row>
    <row r="30" spans="1:5" s="21" customFormat="1" ht="13.5">
      <c r="A30" s="29" t="s">
        <v>120</v>
      </c>
      <c r="B30" s="36" t="s">
        <v>121</v>
      </c>
      <c r="C30" s="42"/>
      <c r="D30" s="172"/>
      <c r="E30" s="172"/>
    </row>
    <row r="31" spans="1:5" s="21" customFormat="1" ht="13.5">
      <c r="A31" s="29" t="s">
        <v>122</v>
      </c>
      <c r="B31" s="36" t="s">
        <v>123</v>
      </c>
      <c r="C31" s="42"/>
      <c r="D31" s="172"/>
      <c r="E31" s="172">
        <v>0</v>
      </c>
    </row>
    <row r="32" spans="1:5" s="21" customFormat="1" ht="27">
      <c r="A32" s="29" t="s">
        <v>124</v>
      </c>
      <c r="B32" s="36" t="s">
        <v>125</v>
      </c>
      <c r="C32" s="42"/>
      <c r="D32" s="172"/>
      <c r="E32" s="172"/>
    </row>
    <row r="33" spans="1:5" s="21" customFormat="1" ht="54.75">
      <c r="A33" s="29" t="s">
        <v>126</v>
      </c>
      <c r="B33" s="13" t="s">
        <v>127</v>
      </c>
      <c r="C33" s="42"/>
      <c r="D33" s="172">
        <v>0</v>
      </c>
      <c r="E33" s="172">
        <f>E34+E35+E36</f>
        <v>0</v>
      </c>
    </row>
    <row r="34" spans="1:5" s="21" customFormat="1" ht="13.5">
      <c r="A34" s="29" t="s">
        <v>128</v>
      </c>
      <c r="B34" s="36" t="s">
        <v>129</v>
      </c>
      <c r="C34" s="42"/>
      <c r="D34" s="172"/>
      <c r="E34" s="172"/>
    </row>
    <row r="35" spans="1:5" s="21" customFormat="1" ht="41.25">
      <c r="A35" s="29" t="s">
        <v>130</v>
      </c>
      <c r="B35" s="36" t="s">
        <v>131</v>
      </c>
      <c r="C35" s="42"/>
      <c r="D35" s="172"/>
      <c r="E35" s="172"/>
    </row>
    <row r="36" spans="1:5" s="21" customFormat="1" ht="27">
      <c r="A36" s="29" t="s">
        <v>132</v>
      </c>
      <c r="B36" s="36" t="s">
        <v>133</v>
      </c>
      <c r="C36" s="42"/>
      <c r="D36" s="172"/>
      <c r="E36" s="172"/>
    </row>
    <row r="37" spans="1:5" s="21" customFormat="1" ht="82.5">
      <c r="A37" s="29" t="s">
        <v>134</v>
      </c>
      <c r="B37" s="13" t="s">
        <v>135</v>
      </c>
      <c r="C37" s="42"/>
      <c r="D37" s="172">
        <v>0</v>
      </c>
      <c r="E37" s="172">
        <f>E38+E39+E40</f>
        <v>0</v>
      </c>
    </row>
    <row r="38" spans="1:5" s="21" customFormat="1" ht="41.25">
      <c r="A38" s="29" t="s">
        <v>136</v>
      </c>
      <c r="B38" s="13" t="s">
        <v>137</v>
      </c>
      <c r="C38" s="42"/>
      <c r="D38" s="172"/>
      <c r="E38" s="172"/>
    </row>
    <row r="39" spans="1:5" s="21" customFormat="1" ht="13.5">
      <c r="A39" s="29" t="s">
        <v>138</v>
      </c>
      <c r="B39" s="36" t="s">
        <v>139</v>
      </c>
      <c r="C39" s="42"/>
      <c r="D39" s="172"/>
      <c r="E39" s="172"/>
    </row>
    <row r="40" spans="1:5" s="21" customFormat="1" ht="27">
      <c r="A40" s="29" t="s">
        <v>140</v>
      </c>
      <c r="B40" s="13" t="s">
        <v>141</v>
      </c>
      <c r="C40" s="42"/>
      <c r="D40" s="172"/>
      <c r="E40" s="172"/>
    </row>
    <row r="41" spans="1:5" s="21" customFormat="1" ht="27">
      <c r="A41" s="29" t="s">
        <v>142</v>
      </c>
      <c r="B41" s="36" t="s">
        <v>143</v>
      </c>
      <c r="C41" s="42"/>
      <c r="D41" s="172"/>
      <c r="E41" s="172"/>
    </row>
    <row r="42" spans="1:5" s="21" customFormat="1" ht="27">
      <c r="A42" s="29" t="s">
        <v>144</v>
      </c>
      <c r="B42" s="36" t="s">
        <v>145</v>
      </c>
      <c r="C42" s="42"/>
      <c r="D42" s="172"/>
      <c r="E42" s="172"/>
    </row>
    <row r="43" spans="1:5" s="21" customFormat="1" ht="27">
      <c r="A43" s="29" t="s">
        <v>146</v>
      </c>
      <c r="B43" s="36" t="s">
        <v>147</v>
      </c>
      <c r="C43" s="42"/>
      <c r="D43" s="172"/>
      <c r="E43" s="172"/>
    </row>
    <row r="44" spans="1:5" s="21" customFormat="1" ht="27">
      <c r="A44" s="29" t="s">
        <v>148</v>
      </c>
      <c r="B44" s="36" t="s">
        <v>149</v>
      </c>
      <c r="C44" s="42"/>
      <c r="D44" s="172"/>
      <c r="E44" s="172"/>
    </row>
    <row r="45" spans="1:5" s="21" customFormat="1" ht="27">
      <c r="A45" s="29" t="s">
        <v>150</v>
      </c>
      <c r="B45" s="36" t="s">
        <v>151</v>
      </c>
      <c r="C45" s="42"/>
      <c r="D45" s="172"/>
      <c r="E45" s="172"/>
    </row>
    <row r="46" spans="1:5" s="21" customFormat="1" ht="54.75">
      <c r="A46" s="29" t="s">
        <v>152</v>
      </c>
      <c r="B46" s="13" t="s">
        <v>153</v>
      </c>
      <c r="C46" s="42"/>
      <c r="D46" s="172"/>
      <c r="E46" s="172"/>
    </row>
  </sheetData>
  <sheetProtection/>
  <mergeCells count="2">
    <mergeCell ref="A1:E1"/>
    <mergeCell ref="A2:E2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portrait" paperSize="9" scale="60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6"/>
  <sheetViews>
    <sheetView view="pageBreakPreview" zoomScaleNormal="120" zoomScaleSheetLayoutView="100" zoomScalePageLayoutView="0" workbookViewId="0" topLeftCell="A4">
      <selection activeCell="H8" sqref="H8"/>
    </sheetView>
  </sheetViews>
  <sheetFormatPr defaultColWidth="9.125" defaultRowHeight="12.75"/>
  <cols>
    <col min="1" max="1" width="83.375" style="39" customWidth="1"/>
    <col min="2" max="2" width="6.625" style="39" customWidth="1"/>
    <col min="3" max="3" width="10.00390625" style="39" customWidth="1"/>
    <col min="4" max="4" width="10.625" style="39" customWidth="1"/>
    <col min="5" max="5" width="12.125" style="39" customWidth="1"/>
    <col min="6" max="6" width="10.50390625" style="39" customWidth="1"/>
    <col min="7" max="7" width="14.50390625" style="39" customWidth="1"/>
    <col min="8" max="8" width="12.125" style="39" customWidth="1"/>
    <col min="9" max="9" width="12.50390625" style="39" bestFit="1" customWidth="1"/>
    <col min="10" max="16384" width="9.125" style="39" customWidth="1"/>
  </cols>
  <sheetData>
    <row r="1" spans="1:8" ht="113.25" customHeight="1">
      <c r="A1" s="217" t="s">
        <v>154</v>
      </c>
      <c r="B1" s="217"/>
      <c r="C1" s="217"/>
      <c r="D1" s="217"/>
      <c r="E1" s="217"/>
      <c r="F1" s="217"/>
      <c r="G1" s="217"/>
      <c r="H1" s="217"/>
    </row>
    <row r="2" spans="1:8" ht="12.75">
      <c r="A2" s="218" t="s">
        <v>35</v>
      </c>
      <c r="B2" s="218"/>
      <c r="C2" s="218"/>
      <c r="D2" s="218"/>
      <c r="E2" s="218"/>
      <c r="F2" s="218"/>
      <c r="G2" s="218"/>
      <c r="H2" s="218"/>
    </row>
    <row r="3" spans="1:8" s="11" customFormat="1" ht="23.25" customHeight="1">
      <c r="A3" s="219" t="s">
        <v>36</v>
      </c>
      <c r="B3" s="219" t="s">
        <v>37</v>
      </c>
      <c r="C3" s="219" t="s">
        <v>155</v>
      </c>
      <c r="D3" s="219"/>
      <c r="E3" s="219"/>
      <c r="F3" s="219" t="s">
        <v>156</v>
      </c>
      <c r="G3" s="219"/>
      <c r="H3" s="219"/>
    </row>
    <row r="4" spans="1:8" s="11" customFormat="1" ht="69">
      <c r="A4" s="219"/>
      <c r="B4" s="219"/>
      <c r="C4" s="32" t="s">
        <v>40</v>
      </c>
      <c r="D4" s="32" t="s">
        <v>41</v>
      </c>
      <c r="E4" s="32" t="s">
        <v>42</v>
      </c>
      <c r="F4" s="32" t="s">
        <v>157</v>
      </c>
      <c r="G4" s="32" t="s">
        <v>41</v>
      </c>
      <c r="H4" s="32" t="s">
        <v>42</v>
      </c>
    </row>
    <row r="5" spans="1:8" s="11" customFormat="1" ht="12.7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s="60" customFormat="1" ht="13.5">
      <c r="A6" s="31" t="s">
        <v>94</v>
      </c>
      <c r="B6" s="31"/>
      <c r="C6" s="31"/>
      <c r="D6" s="31"/>
      <c r="E6" s="31"/>
      <c r="F6" s="31"/>
      <c r="G6" s="31"/>
      <c r="H6" s="31"/>
    </row>
    <row r="7" spans="1:8" s="11" customFormat="1" ht="27">
      <c r="A7" s="84" t="s">
        <v>158</v>
      </c>
      <c r="B7" s="125" t="s">
        <v>44</v>
      </c>
      <c r="C7" s="173"/>
      <c r="D7" s="173"/>
      <c r="E7" s="173">
        <v>95.05615</v>
      </c>
      <c r="F7" s="174" t="s">
        <v>159</v>
      </c>
      <c r="G7" s="174" t="s">
        <v>159</v>
      </c>
      <c r="H7" s="174" t="s">
        <v>159</v>
      </c>
    </row>
    <row r="8" spans="1:8" s="11" customFormat="1" ht="27">
      <c r="A8" s="84" t="s">
        <v>160</v>
      </c>
      <c r="B8" s="125" t="s">
        <v>47</v>
      </c>
      <c r="C8" s="173"/>
      <c r="D8" s="173"/>
      <c r="E8" s="171">
        <v>4799.80823</v>
      </c>
      <c r="F8" s="171"/>
      <c r="G8" s="171">
        <v>0</v>
      </c>
      <c r="H8" s="171">
        <f>'Раздел 1.'!H9</f>
        <v>5879.523700000001</v>
      </c>
    </row>
    <row r="9" spans="1:8" s="11" customFormat="1" ht="13.5">
      <c r="A9" s="84" t="s">
        <v>161</v>
      </c>
      <c r="B9" s="125" t="s">
        <v>49</v>
      </c>
      <c r="C9" s="173"/>
      <c r="D9" s="173"/>
      <c r="E9" s="173">
        <v>5759.44615</v>
      </c>
      <c r="F9" s="173"/>
      <c r="G9" s="173"/>
      <c r="H9" s="173">
        <v>5795.60615</v>
      </c>
    </row>
    <row r="10" spans="1:10" s="11" customFormat="1" ht="27">
      <c r="A10" s="84" t="s">
        <v>162</v>
      </c>
      <c r="B10" s="125" t="s">
        <v>51</v>
      </c>
      <c r="C10" s="173"/>
      <c r="D10" s="173">
        <v>0</v>
      </c>
      <c r="E10" s="173">
        <f>E11+E12</f>
        <v>4021.67969</v>
      </c>
      <c r="F10" s="173"/>
      <c r="G10" s="173">
        <v>0</v>
      </c>
      <c r="H10" s="173">
        <f>H11+H12+H16+H17+H18+H19+H20+H21+H22</f>
        <v>5795.493149999999</v>
      </c>
      <c r="I10" s="152"/>
      <c r="J10" s="152"/>
    </row>
    <row r="11" spans="1:8" s="11" customFormat="1" ht="13.5">
      <c r="A11" s="115" t="s">
        <v>163</v>
      </c>
      <c r="B11" s="125" t="s">
        <v>53</v>
      </c>
      <c r="C11" s="174"/>
      <c r="D11" s="175"/>
      <c r="E11" s="175">
        <v>4021.67969</v>
      </c>
      <c r="F11" s="172"/>
      <c r="G11" s="172">
        <v>0</v>
      </c>
      <c r="H11" s="172">
        <f>'Раздел 2.'!E7</f>
        <v>5795.493149999999</v>
      </c>
    </row>
    <row r="12" spans="1:8" s="11" customFormat="1" ht="27">
      <c r="A12" s="115" t="s">
        <v>164</v>
      </c>
      <c r="B12" s="125" t="s">
        <v>55</v>
      </c>
      <c r="C12" s="174"/>
      <c r="D12" s="175">
        <v>0</v>
      </c>
      <c r="E12" s="175">
        <f>E13+E14+E15</f>
        <v>0</v>
      </c>
      <c r="F12" s="172"/>
      <c r="G12" s="172">
        <v>0</v>
      </c>
      <c r="H12" s="172">
        <f>H13+H14+H15</f>
        <v>0</v>
      </c>
    </row>
    <row r="13" spans="1:8" s="11" customFormat="1" ht="27">
      <c r="A13" s="115" t="s">
        <v>165</v>
      </c>
      <c r="B13" s="125" t="s">
        <v>57</v>
      </c>
      <c r="C13" s="174"/>
      <c r="D13" s="175"/>
      <c r="E13" s="175">
        <v>0</v>
      </c>
      <c r="F13" s="172"/>
      <c r="G13" s="172">
        <v>0</v>
      </c>
      <c r="H13" s="172">
        <f>'Раздел 2.'!E13</f>
        <v>0</v>
      </c>
    </row>
    <row r="14" spans="1:8" s="11" customFormat="1" ht="13.5">
      <c r="A14" s="115" t="s">
        <v>166</v>
      </c>
      <c r="B14" s="125" t="s">
        <v>59</v>
      </c>
      <c r="C14" s="174"/>
      <c r="D14" s="175"/>
      <c r="E14" s="175"/>
      <c r="F14" s="172"/>
      <c r="G14" s="172">
        <v>0</v>
      </c>
      <c r="H14" s="172">
        <f>'Раздел 2.'!E14</f>
        <v>0</v>
      </c>
    </row>
    <row r="15" spans="1:8" s="11" customFormat="1" ht="13.5">
      <c r="A15" s="115" t="s">
        <v>122</v>
      </c>
      <c r="B15" s="125" t="s">
        <v>61</v>
      </c>
      <c r="C15" s="174"/>
      <c r="D15" s="175"/>
      <c r="E15" s="175"/>
      <c r="F15" s="172"/>
      <c r="G15" s="172">
        <v>0</v>
      </c>
      <c r="H15" s="172">
        <f>'Раздел 2.'!E31</f>
        <v>0</v>
      </c>
    </row>
    <row r="16" spans="1:8" s="11" customFormat="1" ht="27">
      <c r="A16" s="115" t="s">
        <v>124</v>
      </c>
      <c r="B16" s="125" t="s">
        <v>63</v>
      </c>
      <c r="C16" s="174"/>
      <c r="D16" s="175"/>
      <c r="E16" s="175"/>
      <c r="F16" s="172"/>
      <c r="G16" s="172">
        <v>0</v>
      </c>
      <c r="H16" s="172">
        <v>0</v>
      </c>
    </row>
    <row r="17" spans="1:8" s="11" customFormat="1" ht="41.25">
      <c r="A17" s="115" t="s">
        <v>167</v>
      </c>
      <c r="B17" s="125" t="s">
        <v>65</v>
      </c>
      <c r="C17" s="174"/>
      <c r="D17" s="175"/>
      <c r="E17" s="175"/>
      <c r="F17" s="172"/>
      <c r="G17" s="172"/>
      <c r="H17" s="172">
        <v>0</v>
      </c>
    </row>
    <row r="18" spans="1:8" s="11" customFormat="1" ht="41.25">
      <c r="A18" s="115" t="s">
        <v>168</v>
      </c>
      <c r="B18" s="125" t="s">
        <v>67</v>
      </c>
      <c r="C18" s="174"/>
      <c r="D18" s="175"/>
      <c r="E18" s="175"/>
      <c r="F18" s="172"/>
      <c r="G18" s="172">
        <v>0</v>
      </c>
      <c r="H18" s="172">
        <v>0</v>
      </c>
    </row>
    <row r="19" spans="1:8" s="11" customFormat="1" ht="27">
      <c r="A19" s="115" t="s">
        <v>142</v>
      </c>
      <c r="B19" s="125" t="s">
        <v>69</v>
      </c>
      <c r="C19" s="174"/>
      <c r="D19" s="175"/>
      <c r="E19" s="175"/>
      <c r="F19" s="172"/>
      <c r="G19" s="172">
        <v>0</v>
      </c>
      <c r="H19" s="172">
        <v>0</v>
      </c>
    </row>
    <row r="20" spans="1:8" s="11" customFormat="1" ht="27">
      <c r="A20" s="115" t="s">
        <v>144</v>
      </c>
      <c r="B20" s="125" t="s">
        <v>71</v>
      </c>
      <c r="C20" s="174"/>
      <c r="D20" s="175"/>
      <c r="E20" s="175"/>
      <c r="F20" s="172"/>
      <c r="G20" s="172">
        <v>0</v>
      </c>
      <c r="H20" s="172">
        <v>0</v>
      </c>
    </row>
    <row r="21" spans="1:8" s="11" customFormat="1" ht="27">
      <c r="A21" s="115" t="s">
        <v>146</v>
      </c>
      <c r="B21" s="125" t="s">
        <v>73</v>
      </c>
      <c r="C21" s="174"/>
      <c r="D21" s="175"/>
      <c r="E21" s="175"/>
      <c r="F21" s="172"/>
      <c r="G21" s="172">
        <v>0</v>
      </c>
      <c r="H21" s="172">
        <v>0</v>
      </c>
    </row>
    <row r="22" spans="1:8" s="11" customFormat="1" ht="27">
      <c r="A22" s="115" t="s">
        <v>148</v>
      </c>
      <c r="B22" s="125" t="s">
        <v>75</v>
      </c>
      <c r="C22" s="174"/>
      <c r="D22" s="175"/>
      <c r="E22" s="175"/>
      <c r="F22" s="172"/>
      <c r="G22" s="172">
        <v>0</v>
      </c>
      <c r="H22" s="172">
        <v>0</v>
      </c>
    </row>
    <row r="23" spans="1:8" s="11" customFormat="1" ht="41.25">
      <c r="A23" s="84" t="s">
        <v>169</v>
      </c>
      <c r="B23" s="125" t="s">
        <v>77</v>
      </c>
      <c r="C23" s="174"/>
      <c r="D23" s="175"/>
      <c r="E23" s="175"/>
      <c r="F23" s="172"/>
      <c r="G23" s="172">
        <v>0</v>
      </c>
      <c r="H23" s="172">
        <f>E9-H9</f>
        <v>-36.159999999999854</v>
      </c>
    </row>
    <row r="26" ht="12.75">
      <c r="D26" s="153">
        <f>D9-G9</f>
        <v>0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portrait" paperSize="9" scale="55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20" zoomScaleNormal="120" zoomScaleSheetLayoutView="120" zoomScalePageLayoutView="0" workbookViewId="0" topLeftCell="A10">
      <selection activeCell="F12" sqref="F12"/>
    </sheetView>
  </sheetViews>
  <sheetFormatPr defaultColWidth="0.875" defaultRowHeight="12.75"/>
  <cols>
    <col min="1" max="1" width="81.50390625" style="39" customWidth="1"/>
    <col min="2" max="2" width="7.50390625" style="39" customWidth="1"/>
    <col min="3" max="3" width="9.00390625" style="39" customWidth="1"/>
    <col min="4" max="4" width="13.625" style="39" customWidth="1"/>
    <col min="5" max="5" width="15.00390625" style="39" customWidth="1"/>
    <col min="6" max="6" width="12.875" style="39" customWidth="1"/>
    <col min="7" max="7" width="5.50390625" style="39" customWidth="1"/>
    <col min="8" max="16384" width="0.875" style="39" customWidth="1"/>
  </cols>
  <sheetData>
    <row r="1" spans="1:6" ht="99.75" customHeight="1">
      <c r="A1" s="221" t="s">
        <v>170</v>
      </c>
      <c r="B1" s="221"/>
      <c r="C1" s="221"/>
      <c r="D1" s="221"/>
      <c r="E1" s="221"/>
      <c r="F1" s="221"/>
    </row>
    <row r="2" spans="1:6" ht="12.75">
      <c r="A2" s="222"/>
      <c r="B2" s="222"/>
      <c r="C2" s="222"/>
      <c r="D2" s="222"/>
      <c r="E2" s="222"/>
      <c r="F2" s="222"/>
    </row>
    <row r="3" spans="1:6" ht="12.75">
      <c r="A3" s="223" t="s">
        <v>171</v>
      </c>
      <c r="B3" s="223"/>
      <c r="C3" s="223"/>
      <c r="D3" s="223"/>
      <c r="E3" s="223"/>
      <c r="F3" s="223"/>
    </row>
    <row r="4" spans="1:6" ht="25.5" customHeight="1">
      <c r="A4" s="224" t="s">
        <v>36</v>
      </c>
      <c r="B4" s="225" t="s">
        <v>37</v>
      </c>
      <c r="C4" s="225" t="s">
        <v>172</v>
      </c>
      <c r="D4" s="225" t="s">
        <v>173</v>
      </c>
      <c r="E4" s="225"/>
      <c r="F4" s="225"/>
    </row>
    <row r="5" spans="1:6" ht="69">
      <c r="A5" s="224"/>
      <c r="B5" s="225"/>
      <c r="C5" s="225"/>
      <c r="D5" s="25" t="s">
        <v>174</v>
      </c>
      <c r="E5" s="25" t="s">
        <v>175</v>
      </c>
      <c r="F5" s="25" t="s">
        <v>176</v>
      </c>
    </row>
    <row r="6" spans="1:9" ht="13.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2"/>
      <c r="H6" s="12"/>
      <c r="I6" s="12"/>
    </row>
    <row r="7" spans="1:9" s="60" customFormat="1" ht="13.5">
      <c r="A7" s="28" t="s">
        <v>94</v>
      </c>
      <c r="B7" s="28"/>
      <c r="C7" s="28"/>
      <c r="D7" s="58"/>
      <c r="E7" s="75"/>
      <c r="F7" s="58"/>
      <c r="G7" s="50"/>
      <c r="H7" s="50"/>
      <c r="I7" s="73"/>
    </row>
    <row r="8" spans="1:9" ht="27">
      <c r="A8" s="19" t="s">
        <v>177</v>
      </c>
      <c r="B8" s="27"/>
      <c r="C8" s="10"/>
      <c r="D8" s="26"/>
      <c r="E8" s="26"/>
      <c r="F8" s="26"/>
      <c r="G8" s="12"/>
      <c r="H8" s="12"/>
      <c r="I8" s="12"/>
    </row>
    <row r="9" spans="1:6" ht="13.5">
      <c r="A9" s="19" t="s">
        <v>178</v>
      </c>
      <c r="B9" s="27" t="s">
        <v>44</v>
      </c>
      <c r="C9" s="10" t="s">
        <v>179</v>
      </c>
      <c r="D9" s="37">
        <f>0</f>
        <v>0</v>
      </c>
      <c r="E9" s="37">
        <f>0</f>
        <v>0</v>
      </c>
      <c r="F9" s="37">
        <v>15.495</v>
      </c>
    </row>
    <row r="10" spans="1:6" ht="13.5">
      <c r="A10" s="19" t="s">
        <v>180</v>
      </c>
      <c r="B10" s="27" t="s">
        <v>47</v>
      </c>
      <c r="C10" s="10" t="s">
        <v>179</v>
      </c>
      <c r="D10" s="37">
        <f>0</f>
        <v>0</v>
      </c>
      <c r="E10" s="26">
        <f>0</f>
        <v>0</v>
      </c>
      <c r="F10" s="26">
        <v>15.632</v>
      </c>
    </row>
    <row r="11" spans="1:6" ht="27">
      <c r="A11" s="19" t="s">
        <v>181</v>
      </c>
      <c r="B11" s="27"/>
      <c r="C11" s="10"/>
      <c r="D11" s="37"/>
      <c r="E11" s="59"/>
      <c r="F11" s="37"/>
    </row>
    <row r="12" spans="1:6" ht="13.5">
      <c r="A12" s="19" t="s">
        <v>178</v>
      </c>
      <c r="B12" s="27" t="s">
        <v>49</v>
      </c>
      <c r="C12" s="81" t="s">
        <v>182</v>
      </c>
      <c r="D12" s="37">
        <f>0</f>
        <v>0</v>
      </c>
      <c r="E12" s="59">
        <f>0</f>
        <v>0</v>
      </c>
      <c r="F12" s="26">
        <v>56.8</v>
      </c>
    </row>
    <row r="13" spans="1:6" ht="13.5">
      <c r="A13" s="19" t="s">
        <v>180</v>
      </c>
      <c r="B13" s="27" t="s">
        <v>51</v>
      </c>
      <c r="C13" s="81" t="s">
        <v>182</v>
      </c>
      <c r="D13" s="37">
        <f>0</f>
        <v>0</v>
      </c>
      <c r="E13" s="59">
        <f>0</f>
        <v>0</v>
      </c>
      <c r="F13" s="26">
        <f>F10/27.329*100</f>
        <v>57.19931208606243</v>
      </c>
    </row>
    <row r="14" spans="1:6" ht="13.5">
      <c r="A14" s="19" t="s">
        <v>183</v>
      </c>
      <c r="B14" s="27"/>
      <c r="C14" s="10"/>
      <c r="D14" s="37"/>
      <c r="E14" s="69"/>
      <c r="F14" s="69"/>
    </row>
    <row r="15" spans="1:6" ht="13.5">
      <c r="A15" s="19" t="s">
        <v>178</v>
      </c>
      <c r="B15" s="27" t="s">
        <v>53</v>
      </c>
      <c r="C15" s="10" t="s">
        <v>179</v>
      </c>
      <c r="D15" s="37">
        <f aca="true" t="shared" si="0" ref="D15:F16">0</f>
        <v>0</v>
      </c>
      <c r="E15" s="69">
        <f t="shared" si="0"/>
        <v>0</v>
      </c>
      <c r="F15" s="69">
        <f t="shared" si="0"/>
        <v>0</v>
      </c>
    </row>
    <row r="16" spans="1:6" ht="13.5">
      <c r="A16" s="19" t="s">
        <v>180</v>
      </c>
      <c r="B16" s="27" t="s">
        <v>55</v>
      </c>
      <c r="C16" s="10" t="s">
        <v>179</v>
      </c>
      <c r="D16" s="37">
        <f t="shared" si="0"/>
        <v>0</v>
      </c>
      <c r="E16" s="69">
        <f t="shared" si="0"/>
        <v>0</v>
      </c>
      <c r="F16" s="69">
        <f t="shared" si="0"/>
        <v>0</v>
      </c>
    </row>
    <row r="17" spans="1:6" ht="27">
      <c r="A17" s="19" t="s">
        <v>184</v>
      </c>
      <c r="B17" s="27"/>
      <c r="C17" s="10"/>
      <c r="D17" s="37"/>
      <c r="E17" s="69"/>
      <c r="F17" s="69"/>
    </row>
    <row r="18" spans="1:6" ht="13.5">
      <c r="A18" s="19" t="s">
        <v>178</v>
      </c>
      <c r="B18" s="27" t="s">
        <v>57</v>
      </c>
      <c r="C18" s="81" t="s">
        <v>182</v>
      </c>
      <c r="D18" s="37">
        <f aca="true" t="shared" si="1" ref="D18:F19">0</f>
        <v>0</v>
      </c>
      <c r="E18" s="59">
        <f t="shared" si="1"/>
        <v>0</v>
      </c>
      <c r="F18" s="69">
        <f t="shared" si="1"/>
        <v>0</v>
      </c>
    </row>
    <row r="19" spans="1:6" ht="13.5">
      <c r="A19" s="19" t="s">
        <v>180</v>
      </c>
      <c r="B19" s="27" t="s">
        <v>59</v>
      </c>
      <c r="C19" s="81" t="s">
        <v>182</v>
      </c>
      <c r="D19" s="37">
        <f t="shared" si="1"/>
        <v>0</v>
      </c>
      <c r="E19" s="75">
        <f t="shared" si="1"/>
        <v>0</v>
      </c>
      <c r="F19" s="58">
        <f t="shared" si="1"/>
        <v>0</v>
      </c>
    </row>
    <row r="20" spans="1:6" ht="27">
      <c r="A20" s="19" t="s">
        <v>185</v>
      </c>
      <c r="B20" s="27"/>
      <c r="C20" s="10"/>
      <c r="D20" s="37"/>
      <c r="E20" s="75"/>
      <c r="F20" s="58"/>
    </row>
    <row r="21" spans="1:6" ht="13.5">
      <c r="A21" s="19" t="s">
        <v>178</v>
      </c>
      <c r="B21" s="27" t="s">
        <v>61</v>
      </c>
      <c r="C21" s="10" t="s">
        <v>179</v>
      </c>
      <c r="D21" s="37">
        <f aca="true" t="shared" si="2" ref="D21:F22">0</f>
        <v>0</v>
      </c>
      <c r="E21" s="26">
        <f t="shared" si="2"/>
        <v>0</v>
      </c>
      <c r="F21" s="26">
        <f t="shared" si="2"/>
        <v>0</v>
      </c>
    </row>
    <row r="22" spans="1:6" ht="13.5">
      <c r="A22" s="19" t="s">
        <v>180</v>
      </c>
      <c r="B22" s="27" t="s">
        <v>63</v>
      </c>
      <c r="C22" s="10" t="s">
        <v>179</v>
      </c>
      <c r="D22" s="37">
        <f t="shared" si="2"/>
        <v>0</v>
      </c>
      <c r="E22" s="37">
        <f t="shared" si="2"/>
        <v>0</v>
      </c>
      <c r="F22" s="37">
        <f t="shared" si="2"/>
        <v>0</v>
      </c>
    </row>
    <row r="23" spans="1:6" ht="27">
      <c r="A23" s="19" t="s">
        <v>186</v>
      </c>
      <c r="B23" s="27"/>
      <c r="C23" s="10"/>
      <c r="D23" s="37"/>
      <c r="E23" s="26"/>
      <c r="F23" s="26"/>
    </row>
    <row r="24" spans="1:6" ht="13.5">
      <c r="A24" s="19" t="s">
        <v>178</v>
      </c>
      <c r="B24" s="27" t="s">
        <v>65</v>
      </c>
      <c r="C24" s="10" t="s">
        <v>179</v>
      </c>
      <c r="D24" s="37">
        <f aca="true" t="shared" si="3" ref="D24:F25">0</f>
        <v>0</v>
      </c>
      <c r="E24" s="59">
        <f t="shared" si="3"/>
        <v>0</v>
      </c>
      <c r="F24" s="37">
        <f t="shared" si="3"/>
        <v>0</v>
      </c>
    </row>
    <row r="25" spans="1:6" ht="13.5">
      <c r="A25" s="19" t="s">
        <v>180</v>
      </c>
      <c r="B25" s="27" t="s">
        <v>67</v>
      </c>
      <c r="C25" s="10" t="s">
        <v>179</v>
      </c>
      <c r="D25" s="37">
        <f t="shared" si="3"/>
        <v>0</v>
      </c>
      <c r="E25" s="59">
        <f t="shared" si="3"/>
        <v>0</v>
      </c>
      <c r="F25" s="26">
        <f t="shared" si="3"/>
        <v>0</v>
      </c>
    </row>
    <row r="26" spans="1:6" ht="12.75">
      <c r="A26" s="54"/>
      <c r="B26" s="54"/>
      <c r="C26" s="54"/>
      <c r="D26" s="62"/>
      <c r="E26" s="62"/>
      <c r="F26" s="62"/>
    </row>
    <row r="27" spans="1:6" s="109" customFormat="1" ht="11.25">
      <c r="A27" s="220"/>
      <c r="B27" s="220"/>
      <c r="C27" s="220"/>
      <c r="D27" s="220"/>
      <c r="E27" s="220"/>
      <c r="F27" s="220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7" right="0.7" top="0.75" bottom="0.9166666666666666" header="0.5118055555555555" footer="0.75"/>
  <pageSetup fitToHeight="100" fitToWidth="1" horizontalDpi="300" verticalDpi="300" orientation="portrait" paperSize="9" scale="64" r:id="rId1"/>
  <headerFooter alignWithMargins="0">
    <oddFooter>&amp;C&amp;"Times New Roman,Обычный"&amp;12Подпись 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tabSelected="1" view="pageBreakPreview" zoomScale="110" zoomScaleNormal="120" zoomScaleSheetLayoutView="110" zoomScalePageLayoutView="0" workbookViewId="0" topLeftCell="A1">
      <selection activeCell="F151" sqref="F151"/>
    </sheetView>
  </sheetViews>
  <sheetFormatPr defaultColWidth="0.875" defaultRowHeight="12.75"/>
  <cols>
    <col min="1" max="1" width="89.875" style="39" customWidth="1"/>
    <col min="2" max="2" width="7.50390625" style="39" customWidth="1"/>
    <col min="3" max="3" width="9.00390625" style="39" customWidth="1"/>
    <col min="4" max="4" width="13.625" style="39" customWidth="1"/>
    <col min="5" max="5" width="15.00390625" style="99" customWidth="1"/>
    <col min="6" max="6" width="12.875" style="39" customWidth="1"/>
    <col min="7" max="16384" width="0.875" style="39" customWidth="1"/>
  </cols>
  <sheetData>
    <row r="1" spans="1:6" ht="132.75" customHeight="1">
      <c r="A1" s="226" t="s">
        <v>187</v>
      </c>
      <c r="B1" s="226"/>
      <c r="C1" s="226"/>
      <c r="D1" s="226"/>
      <c r="E1" s="226"/>
      <c r="F1" s="226"/>
    </row>
    <row r="2" spans="1:6" ht="12.75">
      <c r="A2" s="222"/>
      <c r="B2" s="222"/>
      <c r="C2" s="222"/>
      <c r="D2" s="222"/>
      <c r="E2" s="222"/>
      <c r="F2" s="222"/>
    </row>
    <row r="3" spans="1:6" ht="12.75">
      <c r="A3" s="227" t="s">
        <v>171</v>
      </c>
      <c r="B3" s="227"/>
      <c r="C3" s="227"/>
      <c r="D3" s="227"/>
      <c r="E3" s="227"/>
      <c r="F3" s="227"/>
    </row>
    <row r="4" spans="1:6" s="11" customFormat="1" ht="33" customHeight="1">
      <c r="A4" s="225" t="s">
        <v>36</v>
      </c>
      <c r="B4" s="225" t="s">
        <v>37</v>
      </c>
      <c r="C4" s="225" t="s">
        <v>172</v>
      </c>
      <c r="D4" s="225" t="s">
        <v>173</v>
      </c>
      <c r="E4" s="225"/>
      <c r="F4" s="225"/>
    </row>
    <row r="5" spans="1:6" s="11" customFormat="1" ht="54.75">
      <c r="A5" s="225"/>
      <c r="B5" s="225"/>
      <c r="C5" s="225"/>
      <c r="D5" s="25" t="s">
        <v>174</v>
      </c>
      <c r="E5" s="25" t="s">
        <v>188</v>
      </c>
      <c r="F5" s="25" t="s">
        <v>176</v>
      </c>
    </row>
    <row r="6" spans="1:9" s="11" customFormat="1" ht="13.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44"/>
      <c r="H6" s="44"/>
      <c r="I6" s="44"/>
    </row>
    <row r="7" spans="1:9" s="60" customFormat="1" ht="13.5">
      <c r="A7" s="28" t="s">
        <v>94</v>
      </c>
      <c r="B7" s="28"/>
      <c r="C7" s="28"/>
      <c r="D7" s="28"/>
      <c r="E7" s="28"/>
      <c r="F7" s="28"/>
      <c r="G7" s="50"/>
      <c r="H7" s="50"/>
      <c r="I7" s="73"/>
    </row>
    <row r="8" spans="1:9" s="11" customFormat="1" ht="13.5">
      <c r="A8" s="19" t="s">
        <v>189</v>
      </c>
      <c r="B8" s="27" t="s">
        <v>44</v>
      </c>
      <c r="C8" s="10" t="s">
        <v>179</v>
      </c>
      <c r="D8" s="40">
        <f>0</f>
        <v>0</v>
      </c>
      <c r="E8" s="176">
        <f>0</f>
        <v>0</v>
      </c>
      <c r="F8" s="43">
        <f>0</f>
        <v>0</v>
      </c>
      <c r="G8" s="44"/>
      <c r="H8" s="44"/>
      <c r="I8" s="44"/>
    </row>
    <row r="9" spans="1:9" s="11" customFormat="1" ht="27">
      <c r="A9" s="19" t="s">
        <v>190</v>
      </c>
      <c r="B9" s="27" t="s">
        <v>47</v>
      </c>
      <c r="C9" s="10" t="s">
        <v>179</v>
      </c>
      <c r="D9" s="24">
        <f>D10+D11+D12</f>
        <v>0</v>
      </c>
      <c r="E9" s="176">
        <f>E10+E11+E12</f>
        <v>0</v>
      </c>
      <c r="F9" s="43">
        <f>F10+F11+F12</f>
        <v>0</v>
      </c>
      <c r="G9" s="44"/>
      <c r="H9" s="44"/>
      <c r="I9" s="44"/>
    </row>
    <row r="10" spans="1:6" s="11" customFormat="1" ht="13.5">
      <c r="A10" s="19" t="s">
        <v>191</v>
      </c>
      <c r="B10" s="27" t="s">
        <v>49</v>
      </c>
      <c r="C10" s="10" t="s">
        <v>179</v>
      </c>
      <c r="D10" s="71">
        <f aca="true" t="shared" si="0" ref="D10:F13">0</f>
        <v>0</v>
      </c>
      <c r="E10" s="43">
        <f t="shared" si="0"/>
        <v>0</v>
      </c>
      <c r="F10" s="43">
        <f t="shared" si="0"/>
        <v>0</v>
      </c>
    </row>
    <row r="11" spans="1:6" s="11" customFormat="1" ht="13.5">
      <c r="A11" s="19" t="s">
        <v>192</v>
      </c>
      <c r="B11" s="27" t="s">
        <v>51</v>
      </c>
      <c r="C11" s="10" t="s">
        <v>179</v>
      </c>
      <c r="D11" s="71">
        <f t="shared" si="0"/>
        <v>0</v>
      </c>
      <c r="E11" s="176">
        <f t="shared" si="0"/>
        <v>0</v>
      </c>
      <c r="F11" s="43">
        <f t="shared" si="0"/>
        <v>0</v>
      </c>
    </row>
    <row r="12" spans="1:6" s="11" customFormat="1" ht="13.5">
      <c r="A12" s="19" t="s">
        <v>193</v>
      </c>
      <c r="B12" s="27" t="s">
        <v>53</v>
      </c>
      <c r="C12" s="10" t="s">
        <v>179</v>
      </c>
      <c r="D12" s="71">
        <f t="shared" si="0"/>
        <v>0</v>
      </c>
      <c r="E12" s="43">
        <f t="shared" si="0"/>
        <v>0</v>
      </c>
      <c r="F12" s="43">
        <f t="shared" si="0"/>
        <v>0</v>
      </c>
    </row>
    <row r="13" spans="1:6" s="21" customFormat="1" ht="27">
      <c r="A13" s="29" t="s">
        <v>194</v>
      </c>
      <c r="B13" s="13" t="s">
        <v>55</v>
      </c>
      <c r="C13" s="35" t="s">
        <v>179</v>
      </c>
      <c r="D13" s="71">
        <f t="shared" si="0"/>
        <v>0</v>
      </c>
      <c r="E13" s="43">
        <f t="shared" si="0"/>
        <v>0</v>
      </c>
      <c r="F13" s="43">
        <f t="shared" si="0"/>
        <v>0</v>
      </c>
    </row>
    <row r="14" spans="1:6" s="11" customFormat="1" ht="27">
      <c r="A14" s="19" t="s">
        <v>195</v>
      </c>
      <c r="B14" s="27" t="s">
        <v>57</v>
      </c>
      <c r="C14" s="10" t="s">
        <v>196</v>
      </c>
      <c r="D14" s="24">
        <f>D15+D16</f>
        <v>0</v>
      </c>
      <c r="E14" s="43">
        <f>E15+E16</f>
        <v>0</v>
      </c>
      <c r="F14" s="43">
        <f>F15+F16</f>
        <v>0</v>
      </c>
    </row>
    <row r="15" spans="1:6" s="11" customFormat="1" ht="16.5">
      <c r="A15" s="19" t="s">
        <v>191</v>
      </c>
      <c r="B15" s="27" t="s">
        <v>59</v>
      </c>
      <c r="C15" s="10" t="s">
        <v>196</v>
      </c>
      <c r="D15" s="40">
        <f aca="true" t="shared" si="1" ref="D15:F18">0</f>
        <v>0</v>
      </c>
      <c r="E15" s="43">
        <f t="shared" si="1"/>
        <v>0</v>
      </c>
      <c r="F15" s="43">
        <f t="shared" si="1"/>
        <v>0</v>
      </c>
    </row>
    <row r="16" spans="1:6" s="11" customFormat="1" ht="16.5">
      <c r="A16" s="19" t="s">
        <v>192</v>
      </c>
      <c r="B16" s="27" t="s">
        <v>61</v>
      </c>
      <c r="C16" s="10" t="s">
        <v>196</v>
      </c>
      <c r="D16" s="40">
        <f t="shared" si="1"/>
        <v>0</v>
      </c>
      <c r="E16" s="176">
        <f t="shared" si="1"/>
        <v>0</v>
      </c>
      <c r="F16" s="43">
        <f t="shared" si="1"/>
        <v>0</v>
      </c>
    </row>
    <row r="17" spans="1:6" s="11" customFormat="1" ht="13.5">
      <c r="A17" s="19" t="s">
        <v>197</v>
      </c>
      <c r="B17" s="27" t="s">
        <v>63</v>
      </c>
      <c r="C17" s="10" t="s">
        <v>179</v>
      </c>
      <c r="D17" s="71">
        <f t="shared" si="1"/>
        <v>0</v>
      </c>
      <c r="E17" s="43">
        <f t="shared" si="1"/>
        <v>0</v>
      </c>
      <c r="F17" s="43">
        <f t="shared" si="1"/>
        <v>0</v>
      </c>
    </row>
    <row r="18" spans="1:6" s="11" customFormat="1" ht="13.5">
      <c r="A18" s="19" t="s">
        <v>198</v>
      </c>
      <c r="B18" s="27" t="s">
        <v>65</v>
      </c>
      <c r="C18" s="10" t="s">
        <v>199</v>
      </c>
      <c r="D18" s="40">
        <f t="shared" si="1"/>
        <v>0</v>
      </c>
      <c r="E18" s="43">
        <f t="shared" si="1"/>
        <v>0</v>
      </c>
      <c r="F18" s="43">
        <f t="shared" si="1"/>
        <v>0</v>
      </c>
    </row>
    <row r="19" spans="1:6" s="11" customFormat="1" ht="27">
      <c r="A19" s="19" t="s">
        <v>200</v>
      </c>
      <c r="B19" s="27" t="s">
        <v>67</v>
      </c>
      <c r="C19" s="10" t="s">
        <v>199</v>
      </c>
      <c r="D19" s="46">
        <f>D20+D21+D22</f>
        <v>0</v>
      </c>
      <c r="E19" s="43">
        <f>E20+E21+E22</f>
        <v>0</v>
      </c>
      <c r="F19" s="43">
        <f>F20+F21+F22</f>
        <v>0</v>
      </c>
    </row>
    <row r="20" spans="1:6" s="11" customFormat="1" ht="13.5">
      <c r="A20" s="19" t="s">
        <v>201</v>
      </c>
      <c r="B20" s="27" t="s">
        <v>69</v>
      </c>
      <c r="C20" s="10" t="s">
        <v>199</v>
      </c>
      <c r="D20" s="40">
        <f aca="true" t="shared" si="2" ref="D20:F23">0</f>
        <v>0</v>
      </c>
      <c r="E20" s="43">
        <f t="shared" si="2"/>
        <v>0</v>
      </c>
      <c r="F20" s="43">
        <f t="shared" si="2"/>
        <v>0</v>
      </c>
    </row>
    <row r="21" spans="1:6" s="11" customFormat="1" ht="13.5">
      <c r="A21" s="19" t="s">
        <v>202</v>
      </c>
      <c r="B21" s="27" t="s">
        <v>71</v>
      </c>
      <c r="C21" s="10" t="s">
        <v>199</v>
      </c>
      <c r="D21" s="40">
        <f t="shared" si="2"/>
        <v>0</v>
      </c>
      <c r="E21" s="43">
        <f t="shared" si="2"/>
        <v>0</v>
      </c>
      <c r="F21" s="43">
        <f t="shared" si="2"/>
        <v>0</v>
      </c>
    </row>
    <row r="22" spans="1:6" s="11" customFormat="1" ht="13.5">
      <c r="A22" s="19" t="s">
        <v>203</v>
      </c>
      <c r="B22" s="27" t="s">
        <v>73</v>
      </c>
      <c r="C22" s="10" t="s">
        <v>199</v>
      </c>
      <c r="D22" s="40">
        <f t="shared" si="2"/>
        <v>0</v>
      </c>
      <c r="E22" s="43">
        <f t="shared" si="2"/>
        <v>0</v>
      </c>
      <c r="F22" s="43">
        <f t="shared" si="2"/>
        <v>0</v>
      </c>
    </row>
    <row r="23" spans="1:6" s="11" customFormat="1" ht="13.5">
      <c r="A23" s="19" t="s">
        <v>204</v>
      </c>
      <c r="B23" s="27" t="s">
        <v>75</v>
      </c>
      <c r="C23" s="10" t="s">
        <v>205</v>
      </c>
      <c r="D23" s="63">
        <f t="shared" si="2"/>
        <v>0</v>
      </c>
      <c r="E23" s="43">
        <f t="shared" si="2"/>
        <v>0</v>
      </c>
      <c r="F23" s="43">
        <f t="shared" si="2"/>
        <v>0</v>
      </c>
    </row>
    <row r="24" spans="1:6" s="11" customFormat="1" ht="27">
      <c r="A24" s="19" t="s">
        <v>206</v>
      </c>
      <c r="B24" s="27" t="s">
        <v>77</v>
      </c>
      <c r="C24" s="10" t="s">
        <v>205</v>
      </c>
      <c r="D24" s="24">
        <f>D25+D26+D27</f>
        <v>0</v>
      </c>
      <c r="E24" s="43">
        <f>E25+E26+E27</f>
        <v>0</v>
      </c>
      <c r="F24" s="43">
        <f>F25+F26+F27</f>
        <v>0</v>
      </c>
    </row>
    <row r="25" spans="1:6" s="11" customFormat="1" ht="13.5">
      <c r="A25" s="19" t="s">
        <v>201</v>
      </c>
      <c r="B25" s="27" t="s">
        <v>79</v>
      </c>
      <c r="C25" s="10" t="s">
        <v>205</v>
      </c>
      <c r="D25" s="40">
        <f aca="true" t="shared" si="3" ref="D25:F28">0</f>
        <v>0</v>
      </c>
      <c r="E25" s="43">
        <f t="shared" si="3"/>
        <v>0</v>
      </c>
      <c r="F25" s="43">
        <f t="shared" si="3"/>
        <v>0</v>
      </c>
    </row>
    <row r="26" spans="1:6" s="11" customFormat="1" ht="13.5">
      <c r="A26" s="19" t="s">
        <v>202</v>
      </c>
      <c r="B26" s="27" t="s">
        <v>81</v>
      </c>
      <c r="C26" s="10" t="s">
        <v>205</v>
      </c>
      <c r="D26" s="40">
        <f t="shared" si="3"/>
        <v>0</v>
      </c>
      <c r="E26" s="43">
        <f t="shared" si="3"/>
        <v>0</v>
      </c>
      <c r="F26" s="43">
        <f t="shared" si="3"/>
        <v>0</v>
      </c>
    </row>
    <row r="27" spans="1:6" s="11" customFormat="1" ht="13.5">
      <c r="A27" s="19" t="s">
        <v>203</v>
      </c>
      <c r="B27" s="27" t="s">
        <v>83</v>
      </c>
      <c r="C27" s="10" t="s">
        <v>205</v>
      </c>
      <c r="D27" s="40">
        <f t="shared" si="3"/>
        <v>0</v>
      </c>
      <c r="E27" s="43">
        <f t="shared" si="3"/>
        <v>0</v>
      </c>
      <c r="F27" s="43">
        <f t="shared" si="3"/>
        <v>0</v>
      </c>
    </row>
    <row r="28" spans="1:6" s="21" customFormat="1" ht="33.75" customHeight="1">
      <c r="A28" s="29" t="s">
        <v>207</v>
      </c>
      <c r="B28" s="13" t="s">
        <v>85</v>
      </c>
      <c r="C28" s="35" t="s">
        <v>205</v>
      </c>
      <c r="D28" s="22">
        <f t="shared" si="3"/>
        <v>0</v>
      </c>
      <c r="E28" s="43">
        <f t="shared" si="3"/>
        <v>0</v>
      </c>
      <c r="F28" s="43">
        <f t="shared" si="3"/>
        <v>0</v>
      </c>
    </row>
    <row r="29" spans="1:6" s="21" customFormat="1" ht="33.75" customHeight="1">
      <c r="A29" s="29" t="s">
        <v>208</v>
      </c>
      <c r="B29" s="13" t="s">
        <v>87</v>
      </c>
      <c r="C29" s="35" t="s">
        <v>209</v>
      </c>
      <c r="D29" s="24">
        <f>D30+D31+D32</f>
        <v>0</v>
      </c>
      <c r="E29" s="43">
        <f>E30+E31+E32</f>
        <v>0</v>
      </c>
      <c r="F29" s="43">
        <f>F30+F31+F32</f>
        <v>0</v>
      </c>
    </row>
    <row r="30" spans="1:6" s="21" customFormat="1" ht="16.5">
      <c r="A30" s="29" t="s">
        <v>201</v>
      </c>
      <c r="B30" s="13" t="s">
        <v>89</v>
      </c>
      <c r="C30" s="35" t="s">
        <v>209</v>
      </c>
      <c r="D30" s="22">
        <f aca="true" t="shared" si="4" ref="D30:F35">0</f>
        <v>0</v>
      </c>
      <c r="E30" s="43">
        <f t="shared" si="4"/>
        <v>0</v>
      </c>
      <c r="F30" s="43">
        <f t="shared" si="4"/>
        <v>0</v>
      </c>
    </row>
    <row r="31" spans="1:6" s="21" customFormat="1" ht="16.5">
      <c r="A31" s="29" t="s">
        <v>202</v>
      </c>
      <c r="B31" s="13" t="s">
        <v>119</v>
      </c>
      <c r="C31" s="35" t="s">
        <v>209</v>
      </c>
      <c r="D31" s="22">
        <f t="shared" si="4"/>
        <v>0</v>
      </c>
      <c r="E31" s="43">
        <f t="shared" si="4"/>
        <v>0</v>
      </c>
      <c r="F31" s="43">
        <f t="shared" si="4"/>
        <v>0</v>
      </c>
    </row>
    <row r="32" spans="1:6" s="21" customFormat="1" ht="16.5">
      <c r="A32" s="29" t="s">
        <v>203</v>
      </c>
      <c r="B32" s="13" t="s">
        <v>121</v>
      </c>
      <c r="C32" s="35" t="s">
        <v>209</v>
      </c>
      <c r="D32" s="22">
        <f t="shared" si="4"/>
        <v>0</v>
      </c>
      <c r="E32" s="43">
        <f t="shared" si="4"/>
        <v>0</v>
      </c>
      <c r="F32" s="43">
        <f t="shared" si="4"/>
        <v>0</v>
      </c>
    </row>
    <row r="33" spans="1:6" s="11" customFormat="1" ht="13.5">
      <c r="A33" s="19" t="s">
        <v>210</v>
      </c>
      <c r="B33" s="27" t="s">
        <v>123</v>
      </c>
      <c r="C33" s="10" t="s">
        <v>199</v>
      </c>
      <c r="D33" s="8">
        <f t="shared" si="4"/>
        <v>0</v>
      </c>
      <c r="E33" s="43">
        <f t="shared" si="4"/>
        <v>0</v>
      </c>
      <c r="F33" s="43">
        <f t="shared" si="4"/>
        <v>0</v>
      </c>
    </row>
    <row r="34" spans="1:6" s="11" customFormat="1" ht="27">
      <c r="A34" s="19" t="s">
        <v>211</v>
      </c>
      <c r="B34" s="27" t="s">
        <v>125</v>
      </c>
      <c r="C34" s="10" t="s">
        <v>199</v>
      </c>
      <c r="D34" s="8">
        <f t="shared" si="4"/>
        <v>0</v>
      </c>
      <c r="E34" s="43">
        <f t="shared" si="4"/>
        <v>0</v>
      </c>
      <c r="F34" s="43">
        <f t="shared" si="4"/>
        <v>0</v>
      </c>
    </row>
    <row r="35" spans="1:6" s="11" customFormat="1" ht="27">
      <c r="A35" s="19" t="s">
        <v>212</v>
      </c>
      <c r="B35" s="27" t="s">
        <v>127</v>
      </c>
      <c r="C35" s="10" t="s">
        <v>209</v>
      </c>
      <c r="D35" s="8">
        <f t="shared" si="4"/>
        <v>0</v>
      </c>
      <c r="E35" s="43">
        <f t="shared" si="4"/>
        <v>0</v>
      </c>
      <c r="F35" s="43">
        <f t="shared" si="4"/>
        <v>0</v>
      </c>
    </row>
    <row r="36" spans="1:6" s="11" customFormat="1" ht="27">
      <c r="A36" s="19" t="s">
        <v>213</v>
      </c>
      <c r="B36" s="27" t="s">
        <v>129</v>
      </c>
      <c r="C36" s="10" t="s">
        <v>199</v>
      </c>
      <c r="D36" s="46">
        <f>D37+D38</f>
        <v>0</v>
      </c>
      <c r="E36" s="43">
        <f>E37+E38</f>
        <v>0</v>
      </c>
      <c r="F36" s="43">
        <f>F37+F38</f>
        <v>0</v>
      </c>
    </row>
    <row r="37" spans="1:6" s="11" customFormat="1" ht="13.5">
      <c r="A37" s="19" t="s">
        <v>214</v>
      </c>
      <c r="B37" s="27" t="s">
        <v>131</v>
      </c>
      <c r="C37" s="10" t="s">
        <v>199</v>
      </c>
      <c r="D37" s="8">
        <f aca="true" t="shared" si="5" ref="D37:F38">0</f>
        <v>0</v>
      </c>
      <c r="E37" s="43">
        <f t="shared" si="5"/>
        <v>0</v>
      </c>
      <c r="F37" s="43">
        <f t="shared" si="5"/>
        <v>0</v>
      </c>
    </row>
    <row r="38" spans="1:6" s="11" customFormat="1" ht="13.5">
      <c r="A38" s="19" t="s">
        <v>215</v>
      </c>
      <c r="B38" s="27" t="s">
        <v>133</v>
      </c>
      <c r="C38" s="10" t="s">
        <v>199</v>
      </c>
      <c r="D38" s="8">
        <f t="shared" si="5"/>
        <v>0</v>
      </c>
      <c r="E38" s="43">
        <f t="shared" si="5"/>
        <v>0</v>
      </c>
      <c r="F38" s="43">
        <f t="shared" si="5"/>
        <v>0</v>
      </c>
    </row>
    <row r="39" spans="1:6" s="11" customFormat="1" ht="27">
      <c r="A39" s="19" t="s">
        <v>216</v>
      </c>
      <c r="B39" s="27" t="s">
        <v>135</v>
      </c>
      <c r="C39" s="10" t="s">
        <v>205</v>
      </c>
      <c r="D39" s="46">
        <f>D40+D41</f>
        <v>0</v>
      </c>
      <c r="E39" s="43">
        <f>E40+E41</f>
        <v>0</v>
      </c>
      <c r="F39" s="43">
        <f>F40+F41</f>
        <v>0</v>
      </c>
    </row>
    <row r="40" spans="1:6" s="11" customFormat="1" ht="13.5">
      <c r="A40" s="19" t="s">
        <v>214</v>
      </c>
      <c r="B40" s="27" t="s">
        <v>137</v>
      </c>
      <c r="C40" s="10" t="s">
        <v>205</v>
      </c>
      <c r="D40" s="8">
        <f aca="true" t="shared" si="6" ref="D40:F41">0</f>
        <v>0</v>
      </c>
      <c r="E40" s="43">
        <f t="shared" si="6"/>
        <v>0</v>
      </c>
      <c r="F40" s="43">
        <f t="shared" si="6"/>
        <v>0</v>
      </c>
    </row>
    <row r="41" spans="1:6" s="11" customFormat="1" ht="13.5">
      <c r="A41" s="19" t="s">
        <v>215</v>
      </c>
      <c r="B41" s="27" t="s">
        <v>139</v>
      </c>
      <c r="C41" s="10" t="s">
        <v>205</v>
      </c>
      <c r="D41" s="8">
        <f t="shared" si="6"/>
        <v>0</v>
      </c>
      <c r="E41" s="43">
        <f t="shared" si="6"/>
        <v>0</v>
      </c>
      <c r="F41" s="43">
        <f t="shared" si="6"/>
        <v>0</v>
      </c>
    </row>
    <row r="42" spans="1:6" s="11" customFormat="1" ht="27">
      <c r="A42" s="19" t="s">
        <v>217</v>
      </c>
      <c r="B42" s="27" t="s">
        <v>141</v>
      </c>
      <c r="C42" s="10" t="s">
        <v>209</v>
      </c>
      <c r="D42" s="24">
        <f>D43+D44</f>
        <v>0</v>
      </c>
      <c r="E42" s="43">
        <f>E43+E44</f>
        <v>0</v>
      </c>
      <c r="F42" s="43">
        <f>F43+F44</f>
        <v>0</v>
      </c>
    </row>
    <row r="43" spans="1:6" s="11" customFormat="1" ht="16.5">
      <c r="A43" s="19" t="s">
        <v>214</v>
      </c>
      <c r="B43" s="27" t="s">
        <v>143</v>
      </c>
      <c r="C43" s="10" t="s">
        <v>209</v>
      </c>
      <c r="D43" s="8">
        <f aca="true" t="shared" si="7" ref="D43:F48">0</f>
        <v>0</v>
      </c>
      <c r="E43" s="43">
        <f t="shared" si="7"/>
        <v>0</v>
      </c>
      <c r="F43" s="43">
        <f t="shared" si="7"/>
        <v>0</v>
      </c>
    </row>
    <row r="44" spans="1:6" s="11" customFormat="1" ht="16.5">
      <c r="A44" s="19" t="s">
        <v>215</v>
      </c>
      <c r="B44" s="27" t="s">
        <v>145</v>
      </c>
      <c r="C44" s="10" t="s">
        <v>209</v>
      </c>
      <c r="D44" s="8">
        <f t="shared" si="7"/>
        <v>0</v>
      </c>
      <c r="E44" s="43">
        <f t="shared" si="7"/>
        <v>0</v>
      </c>
      <c r="F44" s="43">
        <f t="shared" si="7"/>
        <v>0</v>
      </c>
    </row>
    <row r="45" spans="1:6" s="11" customFormat="1" ht="27">
      <c r="A45" s="19" t="s">
        <v>218</v>
      </c>
      <c r="B45" s="27" t="s">
        <v>147</v>
      </c>
      <c r="C45" s="10" t="s">
        <v>199</v>
      </c>
      <c r="D45" s="8">
        <f t="shared" si="7"/>
        <v>0</v>
      </c>
      <c r="E45" s="43">
        <f t="shared" si="7"/>
        <v>0</v>
      </c>
      <c r="F45" s="43">
        <f t="shared" si="7"/>
        <v>0</v>
      </c>
    </row>
    <row r="46" spans="1:6" s="11" customFormat="1" ht="41.25">
      <c r="A46" s="19" t="s">
        <v>219</v>
      </c>
      <c r="B46" s="27" t="s">
        <v>149</v>
      </c>
      <c r="C46" s="10" t="s">
        <v>199</v>
      </c>
      <c r="D46" s="8">
        <f t="shared" si="7"/>
        <v>0</v>
      </c>
      <c r="E46" s="43">
        <f t="shared" si="7"/>
        <v>0</v>
      </c>
      <c r="F46" s="43">
        <f t="shared" si="7"/>
        <v>0</v>
      </c>
    </row>
    <row r="47" spans="1:6" s="11" customFormat="1" ht="27">
      <c r="A47" s="19" t="s">
        <v>220</v>
      </c>
      <c r="B47" s="27" t="s">
        <v>151</v>
      </c>
      <c r="C47" s="10" t="s">
        <v>205</v>
      </c>
      <c r="D47" s="8">
        <f t="shared" si="7"/>
        <v>0</v>
      </c>
      <c r="E47" s="43">
        <f t="shared" si="7"/>
        <v>0</v>
      </c>
      <c r="F47" s="43">
        <f t="shared" si="7"/>
        <v>0</v>
      </c>
    </row>
    <row r="48" spans="1:6" s="11" customFormat="1" ht="41.25">
      <c r="A48" s="19" t="s">
        <v>221</v>
      </c>
      <c r="B48" s="27" t="s">
        <v>153</v>
      </c>
      <c r="C48" s="10" t="s">
        <v>205</v>
      </c>
      <c r="D48" s="8">
        <f t="shared" si="7"/>
        <v>0</v>
      </c>
      <c r="E48" s="43">
        <f t="shared" si="7"/>
        <v>0</v>
      </c>
      <c r="F48" s="43">
        <f t="shared" si="7"/>
        <v>0</v>
      </c>
    </row>
    <row r="49" spans="1:6" s="11" customFormat="1" ht="27">
      <c r="A49" s="19" t="s">
        <v>222</v>
      </c>
      <c r="B49" s="27" t="s">
        <v>223</v>
      </c>
      <c r="C49" s="10" t="s">
        <v>205</v>
      </c>
      <c r="D49" s="24">
        <f>D50+D51+D52</f>
        <v>0</v>
      </c>
      <c r="E49" s="43">
        <f>E50+E51+E52</f>
        <v>0</v>
      </c>
      <c r="F49" s="43">
        <f>F50+F51+F52</f>
        <v>0</v>
      </c>
    </row>
    <row r="50" spans="1:6" s="11" customFormat="1" ht="13.5">
      <c r="A50" s="19" t="s">
        <v>224</v>
      </c>
      <c r="B50" s="27" t="s">
        <v>225</v>
      </c>
      <c r="C50" s="10" t="s">
        <v>205</v>
      </c>
      <c r="D50" s="8">
        <f aca="true" t="shared" si="8" ref="D50:F79">0</f>
        <v>0</v>
      </c>
      <c r="E50" s="43">
        <f t="shared" si="8"/>
        <v>0</v>
      </c>
      <c r="F50" s="43">
        <f t="shared" si="8"/>
        <v>0</v>
      </c>
    </row>
    <row r="51" spans="1:6" s="11" customFormat="1" ht="13.5">
      <c r="A51" s="19" t="s">
        <v>226</v>
      </c>
      <c r="B51" s="27" t="s">
        <v>227</v>
      </c>
      <c r="C51" s="10" t="s">
        <v>205</v>
      </c>
      <c r="D51" s="8">
        <f t="shared" si="8"/>
        <v>0</v>
      </c>
      <c r="E51" s="43">
        <f t="shared" si="8"/>
        <v>0</v>
      </c>
      <c r="F51" s="43">
        <f t="shared" si="8"/>
        <v>0</v>
      </c>
    </row>
    <row r="52" spans="1:6" s="11" customFormat="1" ht="27">
      <c r="A52" s="19" t="s">
        <v>228</v>
      </c>
      <c r="B52" s="27" t="s">
        <v>229</v>
      </c>
      <c r="C52" s="10" t="s">
        <v>205</v>
      </c>
      <c r="D52" s="8">
        <f t="shared" si="8"/>
        <v>0</v>
      </c>
      <c r="E52" s="43">
        <f t="shared" si="8"/>
        <v>0</v>
      </c>
      <c r="F52" s="43">
        <f t="shared" si="8"/>
        <v>0</v>
      </c>
    </row>
    <row r="53" spans="1:6" s="11" customFormat="1" ht="13.5">
      <c r="A53" s="19" t="s">
        <v>230</v>
      </c>
      <c r="B53" s="27" t="s">
        <v>231</v>
      </c>
      <c r="C53" s="10" t="s">
        <v>205</v>
      </c>
      <c r="D53" s="8">
        <f t="shared" si="8"/>
        <v>0</v>
      </c>
      <c r="E53" s="43">
        <f t="shared" si="8"/>
        <v>0</v>
      </c>
      <c r="F53" s="43">
        <f t="shared" si="8"/>
        <v>0</v>
      </c>
    </row>
    <row r="54" spans="1:6" s="11" customFormat="1" ht="27">
      <c r="A54" s="19" t="s">
        <v>232</v>
      </c>
      <c r="B54" s="27" t="s">
        <v>233</v>
      </c>
      <c r="C54" s="10" t="s">
        <v>209</v>
      </c>
      <c r="D54" s="8">
        <f t="shared" si="8"/>
        <v>0</v>
      </c>
      <c r="E54" s="43">
        <f t="shared" si="8"/>
        <v>0</v>
      </c>
      <c r="F54" s="43">
        <f t="shared" si="8"/>
        <v>0</v>
      </c>
    </row>
    <row r="55" spans="1:6" s="11" customFormat="1" ht="27">
      <c r="A55" s="19" t="s">
        <v>234</v>
      </c>
      <c r="B55" s="27" t="s">
        <v>235</v>
      </c>
      <c r="C55" s="10" t="s">
        <v>205</v>
      </c>
      <c r="D55" s="8">
        <f t="shared" si="8"/>
        <v>0</v>
      </c>
      <c r="E55" s="43">
        <f t="shared" si="8"/>
        <v>0</v>
      </c>
      <c r="F55" s="43">
        <f t="shared" si="8"/>
        <v>0</v>
      </c>
    </row>
    <row r="56" spans="1:6" s="11" customFormat="1" ht="27">
      <c r="A56" s="19" t="s">
        <v>236</v>
      </c>
      <c r="B56" s="27" t="s">
        <v>237</v>
      </c>
      <c r="C56" s="10" t="s">
        <v>205</v>
      </c>
      <c r="D56" s="8">
        <f t="shared" si="8"/>
        <v>0</v>
      </c>
      <c r="E56" s="43">
        <f t="shared" si="8"/>
        <v>0</v>
      </c>
      <c r="F56" s="43">
        <f t="shared" si="8"/>
        <v>0</v>
      </c>
    </row>
    <row r="57" spans="1:6" s="11" customFormat="1" ht="27">
      <c r="A57" s="19" t="s">
        <v>238</v>
      </c>
      <c r="B57" s="27" t="s">
        <v>239</v>
      </c>
      <c r="C57" s="10" t="s">
        <v>199</v>
      </c>
      <c r="D57" s="8">
        <f t="shared" si="8"/>
        <v>0</v>
      </c>
      <c r="E57" s="43">
        <f t="shared" si="8"/>
        <v>0</v>
      </c>
      <c r="F57" s="43">
        <f t="shared" si="8"/>
        <v>0</v>
      </c>
    </row>
    <row r="58" spans="1:6" s="11" customFormat="1" ht="13.5">
      <c r="A58" s="19" t="s">
        <v>240</v>
      </c>
      <c r="B58" s="27" t="s">
        <v>241</v>
      </c>
      <c r="C58" s="10" t="s">
        <v>199</v>
      </c>
      <c r="D58" s="8">
        <f t="shared" si="8"/>
        <v>0</v>
      </c>
      <c r="E58" s="43">
        <f t="shared" si="8"/>
        <v>0</v>
      </c>
      <c r="F58" s="43">
        <f t="shared" si="8"/>
        <v>0</v>
      </c>
    </row>
    <row r="59" spans="1:6" s="11" customFormat="1" ht="27">
      <c r="A59" s="19" t="s">
        <v>242</v>
      </c>
      <c r="B59" s="27" t="s">
        <v>243</v>
      </c>
      <c r="C59" s="10" t="s">
        <v>199</v>
      </c>
      <c r="D59" s="8">
        <f t="shared" si="8"/>
        <v>0</v>
      </c>
      <c r="E59" s="43">
        <f t="shared" si="8"/>
        <v>0</v>
      </c>
      <c r="F59" s="43">
        <f t="shared" si="8"/>
        <v>0</v>
      </c>
    </row>
    <row r="60" spans="1:6" s="11" customFormat="1" ht="13.5">
      <c r="A60" s="19" t="s">
        <v>244</v>
      </c>
      <c r="B60" s="27" t="s">
        <v>245</v>
      </c>
      <c r="C60" s="10" t="s">
        <v>199</v>
      </c>
      <c r="D60" s="8">
        <f t="shared" si="8"/>
        <v>0</v>
      </c>
      <c r="E60" s="43">
        <f t="shared" si="8"/>
        <v>0</v>
      </c>
      <c r="F60" s="43">
        <f t="shared" si="8"/>
        <v>0</v>
      </c>
    </row>
    <row r="61" spans="1:6" s="11" customFormat="1" ht="13.5">
      <c r="A61" s="76" t="s">
        <v>246</v>
      </c>
      <c r="B61" s="27" t="s">
        <v>247</v>
      </c>
      <c r="C61" s="10" t="s">
        <v>205</v>
      </c>
      <c r="D61" s="63">
        <f t="shared" si="8"/>
        <v>0</v>
      </c>
      <c r="E61" s="43">
        <f t="shared" si="8"/>
        <v>0</v>
      </c>
      <c r="F61" s="43">
        <f t="shared" si="8"/>
        <v>0</v>
      </c>
    </row>
    <row r="62" spans="1:6" s="11" customFormat="1" ht="13.5">
      <c r="A62" s="19" t="s">
        <v>248</v>
      </c>
      <c r="B62" s="27" t="s">
        <v>249</v>
      </c>
      <c r="C62" s="10" t="s">
        <v>205</v>
      </c>
      <c r="D62" s="8">
        <f t="shared" si="8"/>
        <v>0</v>
      </c>
      <c r="E62" s="43">
        <f t="shared" si="8"/>
        <v>0</v>
      </c>
      <c r="F62" s="43">
        <f t="shared" si="8"/>
        <v>0</v>
      </c>
    </row>
    <row r="63" spans="1:6" s="11" customFormat="1" ht="27">
      <c r="A63" s="19" t="s">
        <v>250</v>
      </c>
      <c r="B63" s="27" t="s">
        <v>251</v>
      </c>
      <c r="C63" s="10" t="s">
        <v>252</v>
      </c>
      <c r="D63" s="40">
        <f t="shared" si="8"/>
        <v>0</v>
      </c>
      <c r="E63" s="43">
        <f t="shared" si="8"/>
        <v>0</v>
      </c>
      <c r="F63" s="43">
        <f t="shared" si="8"/>
        <v>0</v>
      </c>
    </row>
    <row r="64" spans="1:6" s="11" customFormat="1" ht="27">
      <c r="A64" s="19" t="s">
        <v>253</v>
      </c>
      <c r="B64" s="27" t="s">
        <v>254</v>
      </c>
      <c r="C64" s="10" t="s">
        <v>209</v>
      </c>
      <c r="D64" s="8">
        <f t="shared" si="8"/>
        <v>0</v>
      </c>
      <c r="E64" s="43">
        <f t="shared" si="8"/>
        <v>0</v>
      </c>
      <c r="F64" s="43">
        <f t="shared" si="8"/>
        <v>0</v>
      </c>
    </row>
    <row r="65" spans="1:6" s="11" customFormat="1" ht="41.25">
      <c r="A65" s="19" t="s">
        <v>255</v>
      </c>
      <c r="B65" s="27" t="s">
        <v>256</v>
      </c>
      <c r="C65" s="10" t="s">
        <v>205</v>
      </c>
      <c r="D65" s="8">
        <f t="shared" si="8"/>
        <v>0</v>
      </c>
      <c r="E65" s="43">
        <f t="shared" si="8"/>
        <v>0</v>
      </c>
      <c r="F65" s="43">
        <f t="shared" si="8"/>
        <v>0</v>
      </c>
    </row>
    <row r="66" spans="1:6" s="11" customFormat="1" ht="41.25">
      <c r="A66" s="19" t="s">
        <v>257</v>
      </c>
      <c r="B66" s="27" t="s">
        <v>258</v>
      </c>
      <c r="C66" s="10" t="s">
        <v>205</v>
      </c>
      <c r="D66" s="8">
        <f t="shared" si="8"/>
        <v>0</v>
      </c>
      <c r="E66" s="43">
        <f t="shared" si="8"/>
        <v>0</v>
      </c>
      <c r="F66" s="43">
        <f t="shared" si="8"/>
        <v>0</v>
      </c>
    </row>
    <row r="67" spans="1:6" s="11" customFormat="1" ht="27">
      <c r="A67" s="19" t="s">
        <v>259</v>
      </c>
      <c r="B67" s="27" t="s">
        <v>260</v>
      </c>
      <c r="C67" s="10" t="s">
        <v>205</v>
      </c>
      <c r="D67" s="8">
        <f t="shared" si="8"/>
        <v>0</v>
      </c>
      <c r="E67" s="43">
        <f t="shared" si="8"/>
        <v>0</v>
      </c>
      <c r="F67" s="43">
        <f t="shared" si="8"/>
        <v>0</v>
      </c>
    </row>
    <row r="68" spans="1:6" s="11" customFormat="1" ht="13.5">
      <c r="A68" s="19" t="s">
        <v>261</v>
      </c>
      <c r="B68" s="27" t="s">
        <v>262</v>
      </c>
      <c r="C68" s="10" t="s">
        <v>205</v>
      </c>
      <c r="D68" s="8">
        <f t="shared" si="8"/>
        <v>0</v>
      </c>
      <c r="E68" s="43">
        <f t="shared" si="8"/>
        <v>0</v>
      </c>
      <c r="F68" s="43">
        <f t="shared" si="8"/>
        <v>0</v>
      </c>
    </row>
    <row r="69" spans="1:6" s="11" customFormat="1" ht="27">
      <c r="A69" s="19" t="s">
        <v>263</v>
      </c>
      <c r="B69" s="27" t="s">
        <v>264</v>
      </c>
      <c r="C69" s="10" t="s">
        <v>205</v>
      </c>
      <c r="D69" s="8">
        <f t="shared" si="8"/>
        <v>0</v>
      </c>
      <c r="E69" s="43">
        <f t="shared" si="8"/>
        <v>0</v>
      </c>
      <c r="F69" s="43">
        <f t="shared" si="8"/>
        <v>0</v>
      </c>
    </row>
    <row r="70" spans="1:6" s="21" customFormat="1" ht="27">
      <c r="A70" s="29" t="s">
        <v>265</v>
      </c>
      <c r="B70" s="13" t="s">
        <v>266</v>
      </c>
      <c r="C70" s="35" t="s">
        <v>199</v>
      </c>
      <c r="D70" s="22">
        <f t="shared" si="8"/>
        <v>0</v>
      </c>
      <c r="E70" s="43">
        <f t="shared" si="8"/>
        <v>0</v>
      </c>
      <c r="F70" s="43">
        <f t="shared" si="8"/>
        <v>0</v>
      </c>
    </row>
    <row r="71" spans="1:6" s="11" customFormat="1" ht="27">
      <c r="A71" s="19" t="s">
        <v>267</v>
      </c>
      <c r="B71" s="27" t="s">
        <v>268</v>
      </c>
      <c r="C71" s="10" t="s">
        <v>199</v>
      </c>
      <c r="D71" s="8">
        <f t="shared" si="8"/>
        <v>0</v>
      </c>
      <c r="E71" s="43">
        <f t="shared" si="8"/>
        <v>0</v>
      </c>
      <c r="F71" s="43">
        <f t="shared" si="8"/>
        <v>0</v>
      </c>
    </row>
    <row r="72" spans="1:6" s="11" customFormat="1" ht="27">
      <c r="A72" s="19" t="s">
        <v>269</v>
      </c>
      <c r="B72" s="27" t="s">
        <v>270</v>
      </c>
      <c r="C72" s="10" t="s">
        <v>199</v>
      </c>
      <c r="D72" s="8">
        <f t="shared" si="8"/>
        <v>0</v>
      </c>
      <c r="E72" s="43">
        <f t="shared" si="8"/>
        <v>0</v>
      </c>
      <c r="F72" s="43">
        <f t="shared" si="8"/>
        <v>0</v>
      </c>
    </row>
    <row r="73" spans="1:6" s="11" customFormat="1" ht="27">
      <c r="A73" s="19" t="s">
        <v>446</v>
      </c>
      <c r="B73" s="27" t="s">
        <v>271</v>
      </c>
      <c r="C73" s="10" t="s">
        <v>199</v>
      </c>
      <c r="D73" s="8">
        <f t="shared" si="8"/>
        <v>0</v>
      </c>
      <c r="E73" s="43">
        <f t="shared" si="8"/>
        <v>0</v>
      </c>
      <c r="F73" s="43">
        <v>0</v>
      </c>
    </row>
    <row r="74" spans="1:6" s="11" customFormat="1" ht="13.5">
      <c r="A74" s="19" t="s">
        <v>272</v>
      </c>
      <c r="B74" s="27" t="s">
        <v>273</v>
      </c>
      <c r="C74" s="10" t="s">
        <v>179</v>
      </c>
      <c r="D74" s="8">
        <f t="shared" si="8"/>
        <v>0</v>
      </c>
      <c r="E74" s="43">
        <f t="shared" si="8"/>
        <v>0</v>
      </c>
      <c r="F74" s="43">
        <f t="shared" si="8"/>
        <v>0</v>
      </c>
    </row>
    <row r="75" spans="1:6" s="11" customFormat="1" ht="13.5">
      <c r="A75" s="19" t="s">
        <v>274</v>
      </c>
      <c r="B75" s="27" t="s">
        <v>275</v>
      </c>
      <c r="C75" s="10" t="s">
        <v>205</v>
      </c>
      <c r="D75" s="8">
        <f t="shared" si="8"/>
        <v>0</v>
      </c>
      <c r="E75" s="43">
        <f t="shared" si="8"/>
        <v>0</v>
      </c>
      <c r="F75" s="43">
        <f t="shared" si="8"/>
        <v>0</v>
      </c>
    </row>
    <row r="76" spans="1:6" s="11" customFormat="1" ht="13.5">
      <c r="A76" s="19" t="s">
        <v>276</v>
      </c>
      <c r="B76" s="27" t="s">
        <v>277</v>
      </c>
      <c r="C76" s="10" t="s">
        <v>199</v>
      </c>
      <c r="D76" s="8">
        <f t="shared" si="8"/>
        <v>0</v>
      </c>
      <c r="E76" s="43">
        <f t="shared" si="8"/>
        <v>0</v>
      </c>
      <c r="F76" s="43">
        <f t="shared" si="8"/>
        <v>0</v>
      </c>
    </row>
    <row r="77" spans="1:6" s="11" customFormat="1" ht="13.5">
      <c r="A77" s="19" t="s">
        <v>278</v>
      </c>
      <c r="B77" s="27" t="s">
        <v>279</v>
      </c>
      <c r="C77" s="10" t="s">
        <v>199</v>
      </c>
      <c r="D77" s="8">
        <f t="shared" si="8"/>
        <v>0</v>
      </c>
      <c r="E77" s="43">
        <f t="shared" si="8"/>
        <v>0</v>
      </c>
      <c r="F77" s="43">
        <f t="shared" si="8"/>
        <v>0</v>
      </c>
    </row>
    <row r="78" spans="1:6" s="11" customFormat="1" ht="13.5">
      <c r="A78" s="19" t="s">
        <v>280</v>
      </c>
      <c r="B78" s="27" t="s">
        <v>281</v>
      </c>
      <c r="C78" s="10" t="s">
        <v>199</v>
      </c>
      <c r="D78" s="8">
        <f t="shared" si="8"/>
        <v>0</v>
      </c>
      <c r="E78" s="43">
        <f t="shared" si="8"/>
        <v>0</v>
      </c>
      <c r="F78" s="43">
        <f t="shared" si="8"/>
        <v>0</v>
      </c>
    </row>
    <row r="79" spans="1:6" s="21" customFormat="1" ht="13.5">
      <c r="A79" s="29" t="s">
        <v>282</v>
      </c>
      <c r="B79" s="13" t="s">
        <v>283</v>
      </c>
      <c r="C79" s="35" t="s">
        <v>179</v>
      </c>
      <c r="D79" s="22">
        <f t="shared" si="8"/>
        <v>0</v>
      </c>
      <c r="E79" s="43">
        <f t="shared" si="8"/>
        <v>0</v>
      </c>
      <c r="F79" s="43">
        <v>0</v>
      </c>
    </row>
    <row r="80" spans="1:6" s="11" customFormat="1" ht="41.25">
      <c r="A80" s="19" t="s">
        <v>284</v>
      </c>
      <c r="B80" s="27" t="s">
        <v>285</v>
      </c>
      <c r="C80" s="10" t="s">
        <v>179</v>
      </c>
      <c r="D80" s="67">
        <f>D81+D82</f>
        <v>0</v>
      </c>
      <c r="E80" s="43">
        <f>E81+E82</f>
        <v>0</v>
      </c>
      <c r="F80" s="43">
        <f>F81+F82</f>
        <v>0</v>
      </c>
    </row>
    <row r="81" spans="1:6" s="11" customFormat="1" ht="13.5">
      <c r="A81" s="19" t="s">
        <v>286</v>
      </c>
      <c r="B81" s="27" t="s">
        <v>287</v>
      </c>
      <c r="C81" s="10" t="s">
        <v>179</v>
      </c>
      <c r="D81" s="8">
        <f aca="true" t="shared" si="9" ref="D81:F82">0</f>
        <v>0</v>
      </c>
      <c r="E81" s="43">
        <f t="shared" si="9"/>
        <v>0</v>
      </c>
      <c r="F81" s="43">
        <f t="shared" si="9"/>
        <v>0</v>
      </c>
    </row>
    <row r="82" spans="1:6" s="11" customFormat="1" ht="13.5">
      <c r="A82" s="19" t="s">
        <v>288</v>
      </c>
      <c r="B82" s="27" t="s">
        <v>289</v>
      </c>
      <c r="C82" s="10" t="s">
        <v>179</v>
      </c>
      <c r="D82" s="8">
        <f t="shared" si="9"/>
        <v>0</v>
      </c>
      <c r="E82" s="43">
        <f t="shared" si="9"/>
        <v>0</v>
      </c>
      <c r="F82" s="43">
        <v>0</v>
      </c>
    </row>
    <row r="83" spans="1:6" s="11" customFormat="1" ht="41.25">
      <c r="A83" s="19" t="s">
        <v>290</v>
      </c>
      <c r="B83" s="27" t="s">
        <v>291</v>
      </c>
      <c r="C83" s="10" t="s">
        <v>179</v>
      </c>
      <c r="D83" s="43">
        <f>D84+D85</f>
        <v>0</v>
      </c>
      <c r="E83" s="43">
        <f>E84+E85</f>
        <v>0</v>
      </c>
      <c r="F83" s="43">
        <v>0</v>
      </c>
    </row>
    <row r="84" spans="1:6" s="11" customFormat="1" ht="13.5">
      <c r="A84" s="19" t="s">
        <v>286</v>
      </c>
      <c r="B84" s="27" t="s">
        <v>292</v>
      </c>
      <c r="C84" s="10" t="s">
        <v>179</v>
      </c>
      <c r="D84" s="8">
        <f aca="true" t="shared" si="10" ref="D84:F85">0</f>
        <v>0</v>
      </c>
      <c r="E84" s="43">
        <f t="shared" si="10"/>
        <v>0</v>
      </c>
      <c r="F84" s="43">
        <f t="shared" si="10"/>
        <v>0</v>
      </c>
    </row>
    <row r="85" spans="1:6" s="11" customFormat="1" ht="13.5">
      <c r="A85" s="19" t="s">
        <v>288</v>
      </c>
      <c r="B85" s="27" t="s">
        <v>293</v>
      </c>
      <c r="C85" s="10" t="s">
        <v>179</v>
      </c>
      <c r="D85" s="8">
        <f t="shared" si="10"/>
        <v>0</v>
      </c>
      <c r="E85" s="43">
        <f t="shared" si="10"/>
        <v>0</v>
      </c>
      <c r="F85" s="43">
        <v>0</v>
      </c>
    </row>
    <row r="86" spans="1:6" s="11" customFormat="1" ht="27">
      <c r="A86" s="19" t="s">
        <v>294</v>
      </c>
      <c r="B86" s="27" t="s">
        <v>295</v>
      </c>
      <c r="C86" s="10" t="s">
        <v>196</v>
      </c>
      <c r="D86" s="24">
        <f>D87+D88</f>
        <v>0</v>
      </c>
      <c r="E86" s="43">
        <f>E87+E88</f>
        <v>0</v>
      </c>
      <c r="F86" s="43">
        <f>F87+F88</f>
        <v>0</v>
      </c>
    </row>
    <row r="87" spans="1:6" s="11" customFormat="1" ht="16.5">
      <c r="A87" s="19" t="s">
        <v>286</v>
      </c>
      <c r="B87" s="27" t="s">
        <v>296</v>
      </c>
      <c r="C87" s="10" t="s">
        <v>196</v>
      </c>
      <c r="D87" s="8">
        <f aca="true" t="shared" si="11" ref="D87:F89">0</f>
        <v>0</v>
      </c>
      <c r="E87" s="43">
        <f t="shared" si="11"/>
        <v>0</v>
      </c>
      <c r="F87" s="43">
        <f t="shared" si="11"/>
        <v>0</v>
      </c>
    </row>
    <row r="88" spans="1:6" s="11" customFormat="1" ht="16.5">
      <c r="A88" s="19" t="s">
        <v>288</v>
      </c>
      <c r="B88" s="27" t="s">
        <v>297</v>
      </c>
      <c r="C88" s="10" t="s">
        <v>196</v>
      </c>
      <c r="D88" s="22">
        <f t="shared" si="11"/>
        <v>0</v>
      </c>
      <c r="E88" s="43">
        <f t="shared" si="11"/>
        <v>0</v>
      </c>
      <c r="F88" s="43">
        <v>0</v>
      </c>
    </row>
    <row r="89" spans="1:6" s="11" customFormat="1" ht="13.5">
      <c r="A89" s="19" t="s">
        <v>298</v>
      </c>
      <c r="B89" s="27" t="s">
        <v>299</v>
      </c>
      <c r="C89" s="10" t="s">
        <v>199</v>
      </c>
      <c r="D89" s="8">
        <f t="shared" si="11"/>
        <v>0</v>
      </c>
      <c r="E89" s="43">
        <f t="shared" si="11"/>
        <v>0</v>
      </c>
      <c r="F89" s="43">
        <f t="shared" si="11"/>
        <v>0</v>
      </c>
    </row>
    <row r="90" spans="1:6" s="11" customFormat="1" ht="27">
      <c r="A90" s="19" t="s">
        <v>300</v>
      </c>
      <c r="B90" s="27" t="s">
        <v>301</v>
      </c>
      <c r="C90" s="10" t="s">
        <v>199</v>
      </c>
      <c r="D90" s="43">
        <f>D91+D92</f>
        <v>0</v>
      </c>
      <c r="E90" s="43">
        <f>E91+E92</f>
        <v>0</v>
      </c>
      <c r="F90" s="43">
        <f>F91+F92</f>
        <v>0</v>
      </c>
    </row>
    <row r="91" spans="1:6" s="11" customFormat="1" ht="13.5">
      <c r="A91" s="19" t="s">
        <v>286</v>
      </c>
      <c r="B91" s="27" t="s">
        <v>302</v>
      </c>
      <c r="C91" s="10" t="s">
        <v>199</v>
      </c>
      <c r="D91" s="8">
        <f aca="true" t="shared" si="12" ref="D91:F93">0</f>
        <v>0</v>
      </c>
      <c r="E91" s="43">
        <f t="shared" si="12"/>
        <v>0</v>
      </c>
      <c r="F91" s="43">
        <f t="shared" si="12"/>
        <v>0</v>
      </c>
    </row>
    <row r="92" spans="1:6" s="11" customFormat="1" ht="13.5">
      <c r="A92" s="19" t="s">
        <v>288</v>
      </c>
      <c r="B92" s="27" t="s">
        <v>303</v>
      </c>
      <c r="C92" s="10" t="s">
        <v>199</v>
      </c>
      <c r="D92" s="8">
        <f t="shared" si="12"/>
        <v>0</v>
      </c>
      <c r="E92" s="43">
        <f t="shared" si="12"/>
        <v>0</v>
      </c>
      <c r="F92" s="43">
        <f t="shared" si="12"/>
        <v>0</v>
      </c>
    </row>
    <row r="93" spans="1:6" s="11" customFormat="1" ht="13.5">
      <c r="A93" s="19" t="s">
        <v>304</v>
      </c>
      <c r="B93" s="27" t="s">
        <v>305</v>
      </c>
      <c r="C93" s="10" t="s">
        <v>205</v>
      </c>
      <c r="D93" s="8">
        <f t="shared" si="12"/>
        <v>0</v>
      </c>
      <c r="E93" s="43">
        <f t="shared" si="12"/>
        <v>0</v>
      </c>
      <c r="F93" s="43">
        <f t="shared" si="12"/>
        <v>0</v>
      </c>
    </row>
    <row r="94" spans="1:6" s="11" customFormat="1" ht="27">
      <c r="A94" s="19" t="s">
        <v>306</v>
      </c>
      <c r="B94" s="27" t="s">
        <v>307</v>
      </c>
      <c r="C94" s="10" t="s">
        <v>205</v>
      </c>
      <c r="D94" s="24">
        <f>D95+D96</f>
        <v>0</v>
      </c>
      <c r="E94" s="43">
        <f>E95+E96</f>
        <v>0</v>
      </c>
      <c r="F94" s="43">
        <f>F95+F96</f>
        <v>0</v>
      </c>
    </row>
    <row r="95" spans="1:6" s="20" customFormat="1" ht="13.5">
      <c r="A95" s="19" t="s">
        <v>286</v>
      </c>
      <c r="B95" s="27" t="s">
        <v>308</v>
      </c>
      <c r="C95" s="10" t="s">
        <v>205</v>
      </c>
      <c r="D95" s="8">
        <f aca="true" t="shared" si="13" ref="D95:F96">0</f>
        <v>0</v>
      </c>
      <c r="E95" s="43">
        <f t="shared" si="13"/>
        <v>0</v>
      </c>
      <c r="F95" s="43">
        <f t="shared" si="13"/>
        <v>0</v>
      </c>
    </row>
    <row r="96" spans="1:6" s="20" customFormat="1" ht="13.5">
      <c r="A96" s="19" t="s">
        <v>288</v>
      </c>
      <c r="B96" s="27" t="s">
        <v>309</v>
      </c>
      <c r="C96" s="10" t="s">
        <v>205</v>
      </c>
      <c r="D96" s="8">
        <f t="shared" si="13"/>
        <v>0</v>
      </c>
      <c r="E96" s="43">
        <f t="shared" si="13"/>
        <v>0</v>
      </c>
      <c r="F96" s="43">
        <f t="shared" si="13"/>
        <v>0</v>
      </c>
    </row>
    <row r="97" spans="1:6" s="11" customFormat="1" ht="41.25">
      <c r="A97" s="19" t="s">
        <v>310</v>
      </c>
      <c r="B97" s="27" t="s">
        <v>311</v>
      </c>
      <c r="C97" s="10" t="s">
        <v>205</v>
      </c>
      <c r="D97" s="46">
        <f>D98+D99</f>
        <v>0</v>
      </c>
      <c r="E97" s="43">
        <f>E98+E99</f>
        <v>0</v>
      </c>
      <c r="F97" s="43">
        <f>F98+F99</f>
        <v>0</v>
      </c>
    </row>
    <row r="98" spans="1:6" s="20" customFormat="1" ht="13.5">
      <c r="A98" s="19" t="s">
        <v>286</v>
      </c>
      <c r="B98" s="27" t="s">
        <v>312</v>
      </c>
      <c r="C98" s="10" t="s">
        <v>205</v>
      </c>
      <c r="D98" s="8">
        <f>0</f>
        <v>0</v>
      </c>
      <c r="E98" s="43">
        <f>0</f>
        <v>0</v>
      </c>
      <c r="F98" s="43">
        <v>0</v>
      </c>
    </row>
    <row r="99" spans="1:6" s="20" customFormat="1" ht="13.5">
      <c r="A99" s="19" t="s">
        <v>288</v>
      </c>
      <c r="B99" s="27" t="s">
        <v>313</v>
      </c>
      <c r="C99" s="10" t="s">
        <v>205</v>
      </c>
      <c r="D99" s="8">
        <f>0</f>
        <v>0</v>
      </c>
      <c r="E99" s="43">
        <f>0</f>
        <v>0</v>
      </c>
      <c r="F99" s="43">
        <f>0</f>
        <v>0</v>
      </c>
    </row>
    <row r="100" spans="1:6" s="11" customFormat="1" ht="27">
      <c r="A100" s="19" t="s">
        <v>314</v>
      </c>
      <c r="B100" s="27" t="s">
        <v>315</v>
      </c>
      <c r="C100" s="10" t="s">
        <v>196</v>
      </c>
      <c r="D100" s="67">
        <f>D101+D102</f>
        <v>0</v>
      </c>
      <c r="E100" s="43">
        <f>E101+E102</f>
        <v>0</v>
      </c>
      <c r="F100" s="43">
        <f>F101+F102</f>
        <v>0</v>
      </c>
    </row>
    <row r="101" spans="1:6" s="20" customFormat="1" ht="16.5">
      <c r="A101" s="19" t="s">
        <v>286</v>
      </c>
      <c r="B101" s="27" t="s">
        <v>316</v>
      </c>
      <c r="C101" s="10" t="s">
        <v>196</v>
      </c>
      <c r="D101" s="8">
        <f aca="true" t="shared" si="14" ref="D101:F103">0</f>
        <v>0</v>
      </c>
      <c r="E101" s="43">
        <f t="shared" si="14"/>
        <v>0</v>
      </c>
      <c r="F101" s="43">
        <f t="shared" si="14"/>
        <v>0</v>
      </c>
    </row>
    <row r="102" spans="1:6" s="20" customFormat="1" ht="16.5">
      <c r="A102" s="19" t="s">
        <v>288</v>
      </c>
      <c r="B102" s="27" t="s">
        <v>317</v>
      </c>
      <c r="C102" s="10" t="s">
        <v>196</v>
      </c>
      <c r="D102" s="8">
        <f t="shared" si="14"/>
        <v>0</v>
      </c>
      <c r="E102" s="43">
        <f t="shared" si="14"/>
        <v>0</v>
      </c>
      <c r="F102" s="43">
        <f t="shared" si="14"/>
        <v>0</v>
      </c>
    </row>
    <row r="103" spans="1:6" s="11" customFormat="1" ht="13.5">
      <c r="A103" s="19" t="s">
        <v>318</v>
      </c>
      <c r="B103" s="27" t="s">
        <v>319</v>
      </c>
      <c r="C103" s="10" t="s">
        <v>199</v>
      </c>
      <c r="D103" s="8">
        <f t="shared" si="14"/>
        <v>0</v>
      </c>
      <c r="E103" s="43">
        <f t="shared" si="14"/>
        <v>0</v>
      </c>
      <c r="F103" s="43">
        <f t="shared" si="14"/>
        <v>0</v>
      </c>
    </row>
    <row r="104" spans="1:6" s="11" customFormat="1" ht="27">
      <c r="A104" s="19" t="s">
        <v>320</v>
      </c>
      <c r="B104" s="27" t="s">
        <v>321</v>
      </c>
      <c r="C104" s="10" t="s">
        <v>199</v>
      </c>
      <c r="D104" s="24">
        <f>D105+D106</f>
        <v>0</v>
      </c>
      <c r="E104" s="43">
        <f>E105+E106</f>
        <v>0</v>
      </c>
      <c r="F104" s="43">
        <f>F105+F106</f>
        <v>0</v>
      </c>
    </row>
    <row r="105" spans="1:6" s="20" customFormat="1" ht="13.5">
      <c r="A105" s="19" t="s">
        <v>286</v>
      </c>
      <c r="B105" s="27" t="s">
        <v>322</v>
      </c>
      <c r="C105" s="10" t="s">
        <v>199</v>
      </c>
      <c r="D105" s="8">
        <f aca="true" t="shared" si="15" ref="D105:F106">0</f>
        <v>0</v>
      </c>
      <c r="E105" s="43">
        <f t="shared" si="15"/>
        <v>0</v>
      </c>
      <c r="F105" s="43">
        <f t="shared" si="15"/>
        <v>0</v>
      </c>
    </row>
    <row r="106" spans="1:6" s="20" customFormat="1" ht="13.5">
      <c r="A106" s="19" t="s">
        <v>288</v>
      </c>
      <c r="B106" s="27" t="s">
        <v>323</v>
      </c>
      <c r="C106" s="10" t="s">
        <v>199</v>
      </c>
      <c r="D106" s="8">
        <f t="shared" si="15"/>
        <v>0</v>
      </c>
      <c r="E106" s="43">
        <f t="shared" si="15"/>
        <v>0</v>
      </c>
      <c r="F106" s="43">
        <f t="shared" si="15"/>
        <v>0</v>
      </c>
    </row>
    <row r="107" spans="1:6" s="11" customFormat="1" ht="27">
      <c r="A107" s="19" t="s">
        <v>324</v>
      </c>
      <c r="B107" s="27" t="s">
        <v>325</v>
      </c>
      <c r="C107" s="10" t="s">
        <v>196</v>
      </c>
      <c r="D107" s="24">
        <f>D108+D109</f>
        <v>0</v>
      </c>
      <c r="E107" s="43">
        <f>E108+E109</f>
        <v>0</v>
      </c>
      <c r="F107" s="43">
        <f>F108+F109</f>
        <v>0</v>
      </c>
    </row>
    <row r="108" spans="1:6" s="20" customFormat="1" ht="16.5">
      <c r="A108" s="19" t="s">
        <v>286</v>
      </c>
      <c r="B108" s="27" t="s">
        <v>326</v>
      </c>
      <c r="C108" s="10" t="s">
        <v>196</v>
      </c>
      <c r="D108" s="8">
        <f aca="true" t="shared" si="16" ref="D108:F109">0</f>
        <v>0</v>
      </c>
      <c r="E108" s="43">
        <f t="shared" si="16"/>
        <v>0</v>
      </c>
      <c r="F108" s="43">
        <f t="shared" si="16"/>
        <v>0</v>
      </c>
    </row>
    <row r="109" spans="1:6" s="20" customFormat="1" ht="16.5">
      <c r="A109" s="19" t="s">
        <v>288</v>
      </c>
      <c r="B109" s="27" t="s">
        <v>327</v>
      </c>
      <c r="C109" s="10" t="s">
        <v>196</v>
      </c>
      <c r="D109" s="8">
        <f t="shared" si="16"/>
        <v>0</v>
      </c>
      <c r="E109" s="43">
        <f t="shared" si="16"/>
        <v>0</v>
      </c>
      <c r="F109" s="43">
        <f t="shared" si="16"/>
        <v>0</v>
      </c>
    </row>
    <row r="110" spans="1:6" s="11" customFormat="1" ht="27">
      <c r="A110" s="19" t="s">
        <v>328</v>
      </c>
      <c r="B110" s="27" t="s">
        <v>329</v>
      </c>
      <c r="C110" s="10" t="s">
        <v>199</v>
      </c>
      <c r="D110" s="43">
        <f>D111+D112</f>
        <v>0</v>
      </c>
      <c r="E110" s="43">
        <f>E111+E112</f>
        <v>0</v>
      </c>
      <c r="F110" s="43">
        <f>F111+F112</f>
        <v>0</v>
      </c>
    </row>
    <row r="111" spans="1:6" s="20" customFormat="1" ht="13.5">
      <c r="A111" s="19" t="s">
        <v>214</v>
      </c>
      <c r="B111" s="27" t="s">
        <v>330</v>
      </c>
      <c r="C111" s="10" t="s">
        <v>199</v>
      </c>
      <c r="D111" s="8">
        <f aca="true" t="shared" si="17" ref="D111:F112">0</f>
        <v>0</v>
      </c>
      <c r="E111" s="43">
        <f t="shared" si="17"/>
        <v>0</v>
      </c>
      <c r="F111" s="43">
        <f t="shared" si="17"/>
        <v>0</v>
      </c>
    </row>
    <row r="112" spans="1:6" s="20" customFormat="1" ht="13.5">
      <c r="A112" s="19" t="s">
        <v>215</v>
      </c>
      <c r="B112" s="27" t="s">
        <v>331</v>
      </c>
      <c r="C112" s="10" t="s">
        <v>199</v>
      </c>
      <c r="D112" s="8">
        <f t="shared" si="17"/>
        <v>0</v>
      </c>
      <c r="E112" s="43">
        <f t="shared" si="17"/>
        <v>0</v>
      </c>
      <c r="F112" s="43">
        <f t="shared" si="17"/>
        <v>0</v>
      </c>
    </row>
    <row r="113" spans="1:6" s="11" customFormat="1" ht="27">
      <c r="A113" s="19" t="s">
        <v>332</v>
      </c>
      <c r="B113" s="27" t="s">
        <v>333</v>
      </c>
      <c r="C113" s="10" t="s">
        <v>205</v>
      </c>
      <c r="D113" s="24">
        <f>D114+D115</f>
        <v>0</v>
      </c>
      <c r="E113" s="43">
        <f>E114+E115</f>
        <v>0</v>
      </c>
      <c r="F113" s="43">
        <f>F114+F115</f>
        <v>0</v>
      </c>
    </row>
    <row r="114" spans="1:6" s="20" customFormat="1" ht="13.5">
      <c r="A114" s="19" t="s">
        <v>214</v>
      </c>
      <c r="B114" s="27" t="s">
        <v>334</v>
      </c>
      <c r="C114" s="10" t="s">
        <v>205</v>
      </c>
      <c r="D114" s="8">
        <f aca="true" t="shared" si="18" ref="D114:F115">0</f>
        <v>0</v>
      </c>
      <c r="E114" s="43">
        <f t="shared" si="18"/>
        <v>0</v>
      </c>
      <c r="F114" s="43">
        <f t="shared" si="18"/>
        <v>0</v>
      </c>
    </row>
    <row r="115" spans="1:6" s="20" customFormat="1" ht="13.5">
      <c r="A115" s="19" t="s">
        <v>215</v>
      </c>
      <c r="B115" s="27" t="s">
        <v>335</v>
      </c>
      <c r="C115" s="10" t="s">
        <v>205</v>
      </c>
      <c r="D115" s="8">
        <f t="shared" si="18"/>
        <v>0</v>
      </c>
      <c r="E115" s="43">
        <f t="shared" si="18"/>
        <v>0</v>
      </c>
      <c r="F115" s="43">
        <f t="shared" si="18"/>
        <v>0</v>
      </c>
    </row>
    <row r="116" spans="1:6" s="11" customFormat="1" ht="27">
      <c r="A116" s="19" t="s">
        <v>336</v>
      </c>
      <c r="B116" s="27" t="s">
        <v>337</v>
      </c>
      <c r="C116" s="10" t="s">
        <v>196</v>
      </c>
      <c r="D116" s="46">
        <f>D117+D118</f>
        <v>0</v>
      </c>
      <c r="E116" s="43">
        <f>E117+E118</f>
        <v>0</v>
      </c>
      <c r="F116" s="43">
        <f>F117+F118</f>
        <v>0</v>
      </c>
    </row>
    <row r="117" spans="1:6" s="20" customFormat="1" ht="16.5">
      <c r="A117" s="19" t="s">
        <v>214</v>
      </c>
      <c r="B117" s="27" t="s">
        <v>338</v>
      </c>
      <c r="C117" s="10" t="s">
        <v>196</v>
      </c>
      <c r="D117" s="8">
        <f aca="true" t="shared" si="19" ref="D117:F122">0</f>
        <v>0</v>
      </c>
      <c r="E117" s="43">
        <f t="shared" si="19"/>
        <v>0</v>
      </c>
      <c r="F117" s="43">
        <f t="shared" si="19"/>
        <v>0</v>
      </c>
    </row>
    <row r="118" spans="1:6" s="20" customFormat="1" ht="16.5">
      <c r="A118" s="19" t="s">
        <v>215</v>
      </c>
      <c r="B118" s="27" t="s">
        <v>339</v>
      </c>
      <c r="C118" s="10" t="s">
        <v>196</v>
      </c>
      <c r="D118" s="8">
        <f t="shared" si="19"/>
        <v>0</v>
      </c>
      <c r="E118" s="43">
        <f t="shared" si="19"/>
        <v>0</v>
      </c>
      <c r="F118" s="43">
        <f t="shared" si="19"/>
        <v>0</v>
      </c>
    </row>
    <row r="119" spans="1:6" s="11" customFormat="1" ht="27">
      <c r="A119" s="19" t="s">
        <v>340</v>
      </c>
      <c r="B119" s="27" t="s">
        <v>341</v>
      </c>
      <c r="C119" s="10" t="s">
        <v>199</v>
      </c>
      <c r="D119" s="8">
        <f t="shared" si="19"/>
        <v>0</v>
      </c>
      <c r="E119" s="43">
        <f t="shared" si="19"/>
        <v>0</v>
      </c>
      <c r="F119" s="43">
        <v>0</v>
      </c>
    </row>
    <row r="120" spans="1:6" s="11" customFormat="1" ht="27">
      <c r="A120" s="19" t="s">
        <v>342</v>
      </c>
      <c r="B120" s="27" t="s">
        <v>343</v>
      </c>
      <c r="C120" s="10" t="s">
        <v>199</v>
      </c>
      <c r="D120" s="8">
        <f t="shared" si="19"/>
        <v>0</v>
      </c>
      <c r="E120" s="43">
        <f t="shared" si="19"/>
        <v>0</v>
      </c>
      <c r="F120" s="43">
        <f t="shared" si="19"/>
        <v>0</v>
      </c>
    </row>
    <row r="121" spans="1:6" s="11" customFormat="1" ht="13.5">
      <c r="A121" s="76" t="s">
        <v>344</v>
      </c>
      <c r="B121" s="27" t="s">
        <v>345</v>
      </c>
      <c r="C121" s="10" t="s">
        <v>205</v>
      </c>
      <c r="D121" s="63">
        <f t="shared" si="19"/>
        <v>0</v>
      </c>
      <c r="E121" s="43">
        <f t="shared" si="19"/>
        <v>0</v>
      </c>
      <c r="F121" s="43">
        <v>0</v>
      </c>
    </row>
    <row r="122" spans="1:6" s="11" customFormat="1" ht="27">
      <c r="A122" s="19" t="s">
        <v>346</v>
      </c>
      <c r="B122" s="27" t="s">
        <v>347</v>
      </c>
      <c r="C122" s="10" t="s">
        <v>205</v>
      </c>
      <c r="D122" s="8">
        <f t="shared" si="19"/>
        <v>0</v>
      </c>
      <c r="E122" s="43">
        <f t="shared" si="19"/>
        <v>0</v>
      </c>
      <c r="F122" s="43">
        <f t="shared" si="19"/>
        <v>0</v>
      </c>
    </row>
    <row r="123" spans="1:6" s="11" customFormat="1" ht="27">
      <c r="A123" s="19" t="s">
        <v>348</v>
      </c>
      <c r="B123" s="27" t="s">
        <v>349</v>
      </c>
      <c r="C123" s="10" t="s">
        <v>205</v>
      </c>
      <c r="D123" s="43">
        <f>D124+D125+D126</f>
        <v>0</v>
      </c>
      <c r="E123" s="43">
        <f>E124+E125+E126</f>
        <v>0</v>
      </c>
      <c r="F123" s="43">
        <f>F124+F125+F126</f>
        <v>0</v>
      </c>
    </row>
    <row r="124" spans="1:6" s="11" customFormat="1" ht="13.5">
      <c r="A124" s="19" t="s">
        <v>224</v>
      </c>
      <c r="B124" s="27" t="s">
        <v>350</v>
      </c>
      <c r="C124" s="10" t="s">
        <v>205</v>
      </c>
      <c r="D124" s="8">
        <f aca="true" t="shared" si="20" ref="D124:F150">0</f>
        <v>0</v>
      </c>
      <c r="E124" s="43">
        <f t="shared" si="20"/>
        <v>0</v>
      </c>
      <c r="F124" s="43">
        <f t="shared" si="20"/>
        <v>0</v>
      </c>
    </row>
    <row r="125" spans="1:6" s="11" customFormat="1" ht="13.5">
      <c r="A125" s="19" t="s">
        <v>226</v>
      </c>
      <c r="B125" s="27" t="s">
        <v>351</v>
      </c>
      <c r="C125" s="10" t="s">
        <v>205</v>
      </c>
      <c r="D125" s="22">
        <f t="shared" si="20"/>
        <v>0</v>
      </c>
      <c r="E125" s="43">
        <f t="shared" si="20"/>
        <v>0</v>
      </c>
      <c r="F125" s="43">
        <f t="shared" si="20"/>
        <v>0</v>
      </c>
    </row>
    <row r="126" spans="1:6" s="11" customFormat="1" ht="27">
      <c r="A126" s="19" t="s">
        <v>228</v>
      </c>
      <c r="B126" s="27" t="s">
        <v>352</v>
      </c>
      <c r="C126" s="10" t="s">
        <v>205</v>
      </c>
      <c r="D126" s="8">
        <f t="shared" si="20"/>
        <v>0</v>
      </c>
      <c r="E126" s="43">
        <f t="shared" si="20"/>
        <v>0</v>
      </c>
      <c r="F126" s="43">
        <f t="shared" si="20"/>
        <v>0</v>
      </c>
    </row>
    <row r="127" spans="1:6" s="11" customFormat="1" ht="13.5">
      <c r="A127" s="19" t="s">
        <v>353</v>
      </c>
      <c r="B127" s="27" t="s">
        <v>354</v>
      </c>
      <c r="C127" s="97" t="s">
        <v>205</v>
      </c>
      <c r="D127" s="8">
        <f t="shared" si="20"/>
        <v>0</v>
      </c>
      <c r="E127" s="43">
        <f t="shared" si="20"/>
        <v>0</v>
      </c>
      <c r="F127" s="43">
        <f t="shared" si="20"/>
        <v>0</v>
      </c>
    </row>
    <row r="128" spans="1:6" s="11" customFormat="1" ht="27">
      <c r="A128" s="19" t="s">
        <v>355</v>
      </c>
      <c r="B128" s="27" t="s">
        <v>356</v>
      </c>
      <c r="C128" s="10" t="s">
        <v>196</v>
      </c>
      <c r="D128" s="8">
        <f t="shared" si="20"/>
        <v>0</v>
      </c>
      <c r="E128" s="43">
        <f t="shared" si="20"/>
        <v>0</v>
      </c>
      <c r="F128" s="43">
        <f t="shared" si="20"/>
        <v>0</v>
      </c>
    </row>
    <row r="129" spans="1:6" s="11" customFormat="1" ht="27">
      <c r="A129" s="19" t="s">
        <v>357</v>
      </c>
      <c r="B129" s="27" t="s">
        <v>358</v>
      </c>
      <c r="C129" s="10" t="s">
        <v>205</v>
      </c>
      <c r="D129" s="22">
        <f t="shared" si="20"/>
        <v>0</v>
      </c>
      <c r="E129" s="43">
        <f t="shared" si="20"/>
        <v>0</v>
      </c>
      <c r="F129" s="43">
        <f t="shared" si="20"/>
        <v>0</v>
      </c>
    </row>
    <row r="130" spans="1:6" s="11" customFormat="1" ht="27">
      <c r="A130" s="19" t="s">
        <v>359</v>
      </c>
      <c r="B130" s="27" t="s">
        <v>360</v>
      </c>
      <c r="C130" s="10" t="s">
        <v>205</v>
      </c>
      <c r="D130" s="8">
        <f t="shared" si="20"/>
        <v>0</v>
      </c>
      <c r="E130" s="43">
        <f t="shared" si="20"/>
        <v>0</v>
      </c>
      <c r="F130" s="43">
        <f t="shared" si="20"/>
        <v>0</v>
      </c>
    </row>
    <row r="131" spans="1:6" s="21" customFormat="1" ht="27">
      <c r="A131" s="29" t="s">
        <v>361</v>
      </c>
      <c r="B131" s="13" t="s">
        <v>362</v>
      </c>
      <c r="C131" s="35" t="s">
        <v>199</v>
      </c>
      <c r="D131" s="22">
        <f t="shared" si="20"/>
        <v>0</v>
      </c>
      <c r="E131" s="43">
        <f t="shared" si="20"/>
        <v>0</v>
      </c>
      <c r="F131" s="43">
        <f t="shared" si="20"/>
        <v>0</v>
      </c>
    </row>
    <row r="132" spans="1:6" s="11" customFormat="1" ht="13.5">
      <c r="A132" s="19" t="s">
        <v>363</v>
      </c>
      <c r="B132" s="27" t="s">
        <v>364</v>
      </c>
      <c r="C132" s="10" t="s">
        <v>199</v>
      </c>
      <c r="D132" s="8">
        <f t="shared" si="20"/>
        <v>0</v>
      </c>
      <c r="E132" s="43">
        <f t="shared" si="20"/>
        <v>0</v>
      </c>
      <c r="F132" s="43">
        <f t="shared" si="20"/>
        <v>0</v>
      </c>
    </row>
    <row r="133" spans="1:6" s="11" customFormat="1" ht="27">
      <c r="A133" s="19" t="s">
        <v>365</v>
      </c>
      <c r="B133" s="27" t="s">
        <v>366</v>
      </c>
      <c r="C133" s="10" t="s">
        <v>199</v>
      </c>
      <c r="D133" s="8">
        <f t="shared" si="20"/>
        <v>0</v>
      </c>
      <c r="E133" s="43">
        <f t="shared" si="20"/>
        <v>0</v>
      </c>
      <c r="F133" s="43">
        <f t="shared" si="20"/>
        <v>0</v>
      </c>
    </row>
    <row r="134" spans="1:6" s="11" customFormat="1" ht="13.5">
      <c r="A134" s="19" t="s">
        <v>367</v>
      </c>
      <c r="B134" s="27" t="s">
        <v>368</v>
      </c>
      <c r="C134" s="10" t="s">
        <v>199</v>
      </c>
      <c r="D134" s="8">
        <f t="shared" si="20"/>
        <v>0</v>
      </c>
      <c r="E134" s="43">
        <f t="shared" si="20"/>
        <v>0</v>
      </c>
      <c r="F134" s="43">
        <f t="shared" si="20"/>
        <v>0</v>
      </c>
    </row>
    <row r="135" spans="1:6" s="11" customFormat="1" ht="27">
      <c r="A135" s="19" t="s">
        <v>369</v>
      </c>
      <c r="B135" s="27" t="s">
        <v>370</v>
      </c>
      <c r="C135" s="10" t="s">
        <v>205</v>
      </c>
      <c r="D135" s="8">
        <f t="shared" si="20"/>
        <v>0</v>
      </c>
      <c r="E135" s="43">
        <f t="shared" si="20"/>
        <v>0</v>
      </c>
      <c r="F135" s="43">
        <f t="shared" si="20"/>
        <v>0</v>
      </c>
    </row>
    <row r="136" spans="1:6" s="20" customFormat="1" ht="13.5">
      <c r="A136" s="19" t="s">
        <v>371</v>
      </c>
      <c r="B136" s="27" t="s">
        <v>372</v>
      </c>
      <c r="C136" s="10" t="s">
        <v>205</v>
      </c>
      <c r="D136" s="8">
        <f t="shared" si="20"/>
        <v>0</v>
      </c>
      <c r="E136" s="43">
        <f t="shared" si="20"/>
        <v>0</v>
      </c>
      <c r="F136" s="43">
        <f t="shared" si="20"/>
        <v>0</v>
      </c>
    </row>
    <row r="137" spans="1:6" s="21" customFormat="1" ht="41.25">
      <c r="A137" s="29" t="s">
        <v>373</v>
      </c>
      <c r="B137" s="13" t="s">
        <v>374</v>
      </c>
      <c r="C137" s="35" t="s">
        <v>205</v>
      </c>
      <c r="D137" s="22">
        <f t="shared" si="20"/>
        <v>0</v>
      </c>
      <c r="E137" s="43">
        <f t="shared" si="20"/>
        <v>0</v>
      </c>
      <c r="F137" s="43">
        <f t="shared" si="20"/>
        <v>0</v>
      </c>
    </row>
    <row r="138" spans="1:6" s="21" customFormat="1" ht="41.25">
      <c r="A138" s="29" t="s">
        <v>375</v>
      </c>
      <c r="B138" s="13" t="s">
        <v>376</v>
      </c>
      <c r="C138" s="35" t="s">
        <v>205</v>
      </c>
      <c r="D138" s="22">
        <f t="shared" si="20"/>
        <v>0</v>
      </c>
      <c r="E138" s="43">
        <f t="shared" si="20"/>
        <v>0</v>
      </c>
      <c r="F138" s="43">
        <f t="shared" si="20"/>
        <v>0</v>
      </c>
    </row>
    <row r="139" spans="1:6" s="11" customFormat="1" ht="27">
      <c r="A139" s="19" t="s">
        <v>377</v>
      </c>
      <c r="B139" s="27" t="s">
        <v>378</v>
      </c>
      <c r="C139" s="10" t="s">
        <v>205</v>
      </c>
      <c r="D139" s="8">
        <f t="shared" si="20"/>
        <v>0</v>
      </c>
      <c r="E139" s="43">
        <f t="shared" si="20"/>
        <v>0</v>
      </c>
      <c r="F139" s="43">
        <f t="shared" si="20"/>
        <v>0</v>
      </c>
    </row>
    <row r="140" spans="1:6" s="20" customFormat="1" ht="13.5">
      <c r="A140" s="19" t="s">
        <v>379</v>
      </c>
      <c r="B140" s="27" t="s">
        <v>380</v>
      </c>
      <c r="C140" s="10" t="s">
        <v>205</v>
      </c>
      <c r="D140" s="8">
        <f t="shared" si="20"/>
        <v>0</v>
      </c>
      <c r="E140" s="43">
        <f t="shared" si="20"/>
        <v>0</v>
      </c>
      <c r="F140" s="43">
        <f t="shared" si="20"/>
        <v>0</v>
      </c>
    </row>
    <row r="141" spans="1:6" s="11" customFormat="1" ht="27">
      <c r="A141" s="19" t="s">
        <v>381</v>
      </c>
      <c r="B141" s="27" t="s">
        <v>382</v>
      </c>
      <c r="C141" s="10" t="s">
        <v>205</v>
      </c>
      <c r="D141" s="8">
        <f t="shared" si="20"/>
        <v>0</v>
      </c>
      <c r="E141" s="43">
        <f t="shared" si="20"/>
        <v>0</v>
      </c>
      <c r="F141" s="43">
        <f t="shared" si="20"/>
        <v>0</v>
      </c>
    </row>
    <row r="142" spans="1:6" s="21" customFormat="1" ht="27">
      <c r="A142" s="29" t="s">
        <v>383</v>
      </c>
      <c r="B142" s="13" t="s">
        <v>384</v>
      </c>
      <c r="C142" s="35" t="s">
        <v>199</v>
      </c>
      <c r="D142" s="22">
        <f t="shared" si="20"/>
        <v>0</v>
      </c>
      <c r="E142" s="43">
        <f t="shared" si="20"/>
        <v>0</v>
      </c>
      <c r="F142" s="43">
        <f t="shared" si="20"/>
        <v>0</v>
      </c>
    </row>
    <row r="143" spans="1:6" s="11" customFormat="1" ht="27">
      <c r="A143" s="19" t="s">
        <v>385</v>
      </c>
      <c r="B143" s="27" t="s">
        <v>386</v>
      </c>
      <c r="C143" s="10" t="s">
        <v>199</v>
      </c>
      <c r="D143" s="8">
        <f t="shared" si="20"/>
        <v>0</v>
      </c>
      <c r="E143" s="43">
        <f t="shared" si="20"/>
        <v>0</v>
      </c>
      <c r="F143" s="43">
        <f t="shared" si="20"/>
        <v>0</v>
      </c>
    </row>
    <row r="144" spans="1:6" s="11" customFormat="1" ht="27">
      <c r="A144" s="19" t="s">
        <v>387</v>
      </c>
      <c r="B144" s="27" t="s">
        <v>388</v>
      </c>
      <c r="C144" s="10" t="s">
        <v>199</v>
      </c>
      <c r="D144" s="8">
        <f t="shared" si="20"/>
        <v>0</v>
      </c>
      <c r="E144" s="43">
        <f t="shared" si="20"/>
        <v>0</v>
      </c>
      <c r="F144" s="43">
        <f t="shared" si="20"/>
        <v>0</v>
      </c>
    </row>
    <row r="145" spans="1:6" s="21" customFormat="1" ht="27">
      <c r="A145" s="29" t="s">
        <v>389</v>
      </c>
      <c r="B145" s="13" t="s">
        <v>390</v>
      </c>
      <c r="C145" s="35" t="s">
        <v>199</v>
      </c>
      <c r="D145" s="22">
        <f t="shared" si="20"/>
        <v>0</v>
      </c>
      <c r="E145" s="43">
        <f t="shared" si="20"/>
        <v>0</v>
      </c>
      <c r="F145" s="43">
        <f t="shared" si="20"/>
        <v>0</v>
      </c>
    </row>
    <row r="146" spans="1:6" s="11" customFormat="1" ht="27">
      <c r="A146" s="19" t="s">
        <v>391</v>
      </c>
      <c r="B146" s="27" t="s">
        <v>392</v>
      </c>
      <c r="C146" s="10" t="s">
        <v>179</v>
      </c>
      <c r="D146" s="8">
        <f t="shared" si="20"/>
        <v>0</v>
      </c>
      <c r="E146" s="43">
        <f t="shared" si="20"/>
        <v>0</v>
      </c>
      <c r="F146" s="43">
        <f t="shared" si="20"/>
        <v>0</v>
      </c>
    </row>
    <row r="147" spans="1:6" s="11" customFormat="1" ht="27">
      <c r="A147" s="19" t="s">
        <v>393</v>
      </c>
      <c r="B147" s="27" t="s">
        <v>394</v>
      </c>
      <c r="C147" s="10" t="s">
        <v>205</v>
      </c>
      <c r="D147" s="8">
        <f t="shared" si="20"/>
        <v>0</v>
      </c>
      <c r="E147" s="43">
        <f t="shared" si="20"/>
        <v>0</v>
      </c>
      <c r="F147" s="43">
        <f t="shared" si="20"/>
        <v>0</v>
      </c>
    </row>
    <row r="148" spans="1:6" s="11" customFormat="1" ht="27">
      <c r="A148" s="19" t="s">
        <v>395</v>
      </c>
      <c r="B148" s="27" t="s">
        <v>396</v>
      </c>
      <c r="C148" s="10" t="s">
        <v>199</v>
      </c>
      <c r="D148" s="8">
        <f t="shared" si="20"/>
        <v>0</v>
      </c>
      <c r="E148" s="43">
        <f t="shared" si="20"/>
        <v>0</v>
      </c>
      <c r="F148" s="43">
        <f t="shared" si="20"/>
        <v>0</v>
      </c>
    </row>
    <row r="149" spans="1:6" s="20" customFormat="1" ht="13.5">
      <c r="A149" s="19" t="s">
        <v>397</v>
      </c>
      <c r="B149" s="27" t="s">
        <v>398</v>
      </c>
      <c r="C149" s="10" t="s">
        <v>199</v>
      </c>
      <c r="D149" s="8">
        <f t="shared" si="20"/>
        <v>0</v>
      </c>
      <c r="E149" s="43">
        <f t="shared" si="20"/>
        <v>0</v>
      </c>
      <c r="F149" s="43">
        <f t="shared" si="20"/>
        <v>0</v>
      </c>
    </row>
    <row r="150" spans="1:6" s="20" customFormat="1" ht="13.5">
      <c r="A150" s="19" t="s">
        <v>399</v>
      </c>
      <c r="B150" s="27" t="s">
        <v>400</v>
      </c>
      <c r="C150" s="10" t="s">
        <v>199</v>
      </c>
      <c r="D150" s="8">
        <f t="shared" si="20"/>
        <v>0</v>
      </c>
      <c r="E150" s="43">
        <f t="shared" si="20"/>
        <v>0</v>
      </c>
      <c r="F150" s="43">
        <f t="shared" si="20"/>
        <v>0</v>
      </c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006944444444444" right="0.7006944444444444" top="0.7006944444444444" bottom="0.867361111111111" header="0.5118055555555555" footer="0.7006944444444444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view="pageBreakPreview" zoomScaleNormal="120" zoomScaleSheetLayoutView="100" zoomScalePageLayoutView="0" workbookViewId="0" topLeftCell="A1">
      <selection activeCell="F11" sqref="F11"/>
    </sheetView>
  </sheetViews>
  <sheetFormatPr defaultColWidth="0.875" defaultRowHeight="12.75"/>
  <cols>
    <col min="1" max="1" width="43.375" style="38" customWidth="1"/>
    <col min="2" max="2" width="5.625" style="38" customWidth="1"/>
    <col min="3" max="3" width="9.00390625" style="129" customWidth="1"/>
    <col min="4" max="4" width="9.875" style="127" customWidth="1"/>
    <col min="5" max="5" width="9.875" style="129" customWidth="1"/>
    <col min="6" max="6" width="12.50390625" style="38" customWidth="1"/>
    <col min="7" max="7" width="12.625" style="96" customWidth="1"/>
    <col min="8" max="8" width="11.125" style="38" customWidth="1"/>
    <col min="9" max="9" width="11.00390625" style="38" customWidth="1"/>
    <col min="10" max="10" width="12.375" style="38" customWidth="1"/>
    <col min="11" max="11" width="12.125" style="121" customWidth="1"/>
    <col min="12" max="12" width="11.50390625" style="38" customWidth="1"/>
    <col min="13" max="13" width="13.125" style="126" customWidth="1"/>
    <col min="14" max="14" width="10.50390625" style="38" customWidth="1"/>
    <col min="15" max="15" width="9.50390625" style="101" customWidth="1"/>
    <col min="16" max="16384" width="0.875" style="38" customWidth="1"/>
  </cols>
  <sheetData>
    <row r="1" spans="1:15" ht="7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84" customHeight="1">
      <c r="A3" s="229" t="s">
        <v>401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2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5" ht="12.75">
      <c r="A5" s="231" t="s">
        <v>402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s="21" customFormat="1" ht="43.5" customHeight="1">
      <c r="A6" s="228" t="s">
        <v>403</v>
      </c>
      <c r="B6" s="228" t="s">
        <v>37</v>
      </c>
      <c r="C6" s="228" t="s">
        <v>404</v>
      </c>
      <c r="D6" s="232" t="s">
        <v>405</v>
      </c>
      <c r="E6" s="228" t="s">
        <v>406</v>
      </c>
      <c r="F6" s="228" t="s">
        <v>407</v>
      </c>
      <c r="G6" s="228"/>
      <c r="H6" s="228"/>
      <c r="I6" s="228"/>
      <c r="J6" s="228" t="s">
        <v>408</v>
      </c>
      <c r="K6" s="228"/>
      <c r="L6" s="228" t="s">
        <v>409</v>
      </c>
      <c r="M6" s="228"/>
      <c r="N6" s="228"/>
      <c r="O6" s="228"/>
    </row>
    <row r="7" spans="1:15" s="21" customFormat="1" ht="78.75">
      <c r="A7" s="228"/>
      <c r="B7" s="228"/>
      <c r="C7" s="228"/>
      <c r="D7" s="232"/>
      <c r="E7" s="228"/>
      <c r="F7" s="15" t="s">
        <v>410</v>
      </c>
      <c r="G7" s="15" t="s">
        <v>411</v>
      </c>
      <c r="H7" s="15" t="s">
        <v>93</v>
      </c>
      <c r="I7" s="15" t="s">
        <v>412</v>
      </c>
      <c r="J7" s="15" t="s">
        <v>413</v>
      </c>
      <c r="K7" s="111" t="s">
        <v>414</v>
      </c>
      <c r="L7" s="15" t="s">
        <v>91</v>
      </c>
      <c r="M7" s="87" t="s">
        <v>411</v>
      </c>
      <c r="N7" s="15" t="s">
        <v>93</v>
      </c>
      <c r="O7" s="87" t="s">
        <v>412</v>
      </c>
    </row>
    <row r="8" spans="1:15" s="110" customFormat="1" ht="13.5">
      <c r="A8" s="130">
        <v>1</v>
      </c>
      <c r="B8" s="130">
        <v>2</v>
      </c>
      <c r="C8" s="130">
        <v>3</v>
      </c>
      <c r="D8" s="131">
        <v>4</v>
      </c>
      <c r="E8" s="130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2">
        <v>11</v>
      </c>
      <c r="L8" s="130">
        <v>12</v>
      </c>
      <c r="M8" s="133">
        <v>13</v>
      </c>
      <c r="N8" s="130">
        <v>14</v>
      </c>
      <c r="O8" s="130">
        <v>15</v>
      </c>
    </row>
    <row r="9" spans="1:15" ht="13.5">
      <c r="A9" s="134"/>
      <c r="B9" s="135"/>
      <c r="C9" s="135"/>
      <c r="D9" s="136"/>
      <c r="E9" s="135"/>
      <c r="F9" s="138"/>
      <c r="G9" s="139"/>
      <c r="H9" s="138"/>
      <c r="I9" s="138"/>
      <c r="J9" s="138"/>
      <c r="K9" s="140"/>
      <c r="L9" s="138"/>
      <c r="M9" s="138"/>
      <c r="N9" s="138"/>
      <c r="O9" s="141"/>
    </row>
    <row r="10" spans="1:15" ht="13.5">
      <c r="A10" s="134"/>
      <c r="B10" s="135"/>
      <c r="C10" s="135"/>
      <c r="D10" s="136"/>
      <c r="E10" s="135"/>
      <c r="F10" s="138"/>
      <c r="G10" s="139"/>
      <c r="H10" s="138"/>
      <c r="I10" s="138"/>
      <c r="J10" s="138"/>
      <c r="K10" s="140"/>
      <c r="L10" s="138"/>
      <c r="M10" s="138"/>
      <c r="N10" s="138"/>
      <c r="O10" s="141"/>
    </row>
    <row r="11" spans="1:15" ht="13.5">
      <c r="A11" s="134"/>
      <c r="B11" s="135"/>
      <c r="C11" s="135"/>
      <c r="D11" s="136"/>
      <c r="E11" s="135"/>
      <c r="F11" s="138"/>
      <c r="G11" s="139"/>
      <c r="H11" s="138"/>
      <c r="I11" s="138"/>
      <c r="J11" s="138"/>
      <c r="K11" s="140"/>
      <c r="L11" s="138"/>
      <c r="M11" s="138"/>
      <c r="N11" s="138"/>
      <c r="O11" s="141"/>
    </row>
    <row r="12" spans="1:15" ht="12.75">
      <c r="A12" s="134"/>
      <c r="B12" s="135"/>
      <c r="C12" s="135"/>
      <c r="D12" s="136"/>
      <c r="E12" s="136"/>
      <c r="F12" s="136"/>
      <c r="G12" s="136"/>
      <c r="H12" s="136"/>
      <c r="I12" s="138"/>
      <c r="J12" s="138"/>
      <c r="K12" s="140"/>
      <c r="L12" s="138"/>
      <c r="M12" s="138"/>
      <c r="N12" s="138"/>
      <c r="O12" s="141"/>
    </row>
    <row r="13" spans="1:15" ht="13.5">
      <c r="A13" s="134"/>
      <c r="B13" s="135"/>
      <c r="C13" s="135"/>
      <c r="D13" s="136"/>
      <c r="E13" s="135"/>
      <c r="F13" s="138"/>
      <c r="G13" s="139"/>
      <c r="H13" s="138"/>
      <c r="I13" s="138"/>
      <c r="J13" s="138"/>
      <c r="K13" s="140"/>
      <c r="L13" s="138"/>
      <c r="M13" s="138"/>
      <c r="N13" s="138"/>
      <c r="O13" s="141"/>
    </row>
    <row r="14" spans="1:15" ht="13.5">
      <c r="A14" s="134"/>
      <c r="B14" s="135"/>
      <c r="C14" s="135"/>
      <c r="D14" s="136"/>
      <c r="E14" s="135"/>
      <c r="F14" s="138"/>
      <c r="G14" s="139"/>
      <c r="H14" s="138"/>
      <c r="I14" s="138"/>
      <c r="J14" s="138"/>
      <c r="K14" s="140"/>
      <c r="L14" s="138"/>
      <c r="M14" s="138"/>
      <c r="N14" s="138"/>
      <c r="O14" s="141"/>
    </row>
    <row r="15" spans="1:15" ht="13.5">
      <c r="A15" s="134"/>
      <c r="B15" s="135"/>
      <c r="C15" s="135"/>
      <c r="D15" s="136"/>
      <c r="E15" s="135"/>
      <c r="F15" s="138"/>
      <c r="G15" s="139"/>
      <c r="H15" s="138"/>
      <c r="I15" s="138"/>
      <c r="J15" s="138"/>
      <c r="K15" s="140"/>
      <c r="L15" s="138"/>
      <c r="M15" s="138"/>
      <c r="N15" s="138"/>
      <c r="O15" s="141"/>
    </row>
    <row r="16" spans="1:15" ht="13.5">
      <c r="A16" s="134"/>
      <c r="B16" s="135"/>
      <c r="C16" s="135"/>
      <c r="D16" s="136"/>
      <c r="E16" s="135"/>
      <c r="F16" s="138"/>
      <c r="G16" s="139"/>
      <c r="H16" s="138"/>
      <c r="I16" s="138"/>
      <c r="J16" s="138"/>
      <c r="K16" s="140"/>
      <c r="L16" s="138"/>
      <c r="M16" s="138"/>
      <c r="N16" s="138"/>
      <c r="O16" s="141"/>
    </row>
    <row r="17" spans="1:15" ht="13.5">
      <c r="A17" s="134"/>
      <c r="B17" s="135"/>
      <c r="C17" s="135"/>
      <c r="D17" s="137"/>
      <c r="E17" s="135"/>
      <c r="F17" s="138"/>
      <c r="G17" s="139"/>
      <c r="H17" s="138"/>
      <c r="I17" s="138"/>
      <c r="J17" s="138"/>
      <c r="K17" s="140"/>
      <c r="L17" s="138"/>
      <c r="M17" s="138"/>
      <c r="N17" s="138"/>
      <c r="O17" s="141"/>
    </row>
    <row r="18" spans="1:15" ht="13.5">
      <c r="A18" s="134"/>
      <c r="B18" s="135"/>
      <c r="C18" s="135"/>
      <c r="D18" s="136"/>
      <c r="E18" s="135"/>
      <c r="F18" s="138"/>
      <c r="G18" s="139"/>
      <c r="H18" s="138"/>
      <c r="I18" s="138"/>
      <c r="J18" s="138"/>
      <c r="K18" s="140"/>
      <c r="L18" s="138"/>
      <c r="M18" s="138"/>
      <c r="N18" s="138"/>
      <c r="O18" s="141"/>
    </row>
    <row r="19" spans="1:15" ht="13.5">
      <c r="A19" s="134"/>
      <c r="B19" s="135"/>
      <c r="C19" s="135"/>
      <c r="D19" s="136"/>
      <c r="E19" s="135"/>
      <c r="F19" s="138"/>
      <c r="G19" s="139"/>
      <c r="H19" s="138"/>
      <c r="I19" s="138"/>
      <c r="J19" s="138"/>
      <c r="K19" s="140"/>
      <c r="L19" s="138"/>
      <c r="M19" s="138"/>
      <c r="N19" s="138"/>
      <c r="O19" s="141"/>
    </row>
    <row r="20" spans="1:15" ht="13.5">
      <c r="A20" s="134"/>
      <c r="B20" s="135"/>
      <c r="C20" s="135"/>
      <c r="D20" s="137"/>
      <c r="E20" s="135"/>
      <c r="F20" s="138"/>
      <c r="G20" s="139"/>
      <c r="H20" s="138"/>
      <c r="I20" s="138"/>
      <c r="J20" s="138"/>
      <c r="K20" s="140"/>
      <c r="L20" s="138"/>
      <c r="M20" s="138"/>
      <c r="N20" s="138"/>
      <c r="O20" s="141"/>
    </row>
    <row r="21" spans="1:15" ht="13.5">
      <c r="A21" s="134"/>
      <c r="B21" s="135"/>
      <c r="C21" s="135"/>
      <c r="D21" s="137"/>
      <c r="E21" s="135"/>
      <c r="F21" s="138"/>
      <c r="G21" s="139"/>
      <c r="H21" s="138"/>
      <c r="I21" s="138"/>
      <c r="J21" s="138"/>
      <c r="K21" s="140"/>
      <c r="L21" s="138"/>
      <c r="M21" s="138"/>
      <c r="N21" s="138"/>
      <c r="O21" s="141"/>
    </row>
    <row r="22" spans="1:15" ht="13.5">
      <c r="A22" s="134"/>
      <c r="B22" s="135"/>
      <c r="C22" s="135"/>
      <c r="D22" s="137"/>
      <c r="E22" s="135"/>
      <c r="F22" s="138"/>
      <c r="G22" s="139"/>
      <c r="H22" s="138"/>
      <c r="I22" s="138"/>
      <c r="J22" s="138"/>
      <c r="K22" s="140"/>
      <c r="L22" s="138"/>
      <c r="M22" s="138"/>
      <c r="N22" s="138"/>
      <c r="O22" s="141"/>
    </row>
    <row r="23" spans="1:15" ht="13.5">
      <c r="A23" s="134"/>
      <c r="B23" s="135"/>
      <c r="C23" s="135"/>
      <c r="D23" s="137"/>
      <c r="E23" s="135"/>
      <c r="F23" s="138"/>
      <c r="G23" s="139"/>
      <c r="H23" s="138"/>
      <c r="I23" s="138"/>
      <c r="J23" s="138"/>
      <c r="K23" s="140"/>
      <c r="L23" s="138"/>
      <c r="M23" s="138"/>
      <c r="N23" s="138"/>
      <c r="O23" s="141"/>
    </row>
    <row r="24" spans="1:15" ht="13.5">
      <c r="A24" s="134"/>
      <c r="B24" s="135"/>
      <c r="C24" s="135"/>
      <c r="D24" s="137"/>
      <c r="E24" s="135"/>
      <c r="F24" s="138"/>
      <c r="G24" s="139"/>
      <c r="H24" s="138"/>
      <c r="I24" s="138"/>
      <c r="J24" s="138"/>
      <c r="K24" s="140"/>
      <c r="L24" s="138"/>
      <c r="M24" s="138"/>
      <c r="N24" s="138"/>
      <c r="O24" s="141"/>
    </row>
    <row r="25" spans="1:15" ht="13.5">
      <c r="A25" s="134"/>
      <c r="B25" s="135"/>
      <c r="C25" s="135"/>
      <c r="D25" s="137"/>
      <c r="E25" s="135"/>
      <c r="F25" s="138"/>
      <c r="G25" s="139"/>
      <c r="H25" s="138"/>
      <c r="I25" s="138"/>
      <c r="J25" s="138"/>
      <c r="K25" s="140"/>
      <c r="L25" s="138"/>
      <c r="M25" s="138"/>
      <c r="N25" s="138"/>
      <c r="O25" s="141"/>
    </row>
    <row r="26" spans="1:15" ht="13.5">
      <c r="A26" s="134"/>
      <c r="B26" s="135"/>
      <c r="C26" s="135"/>
      <c r="D26" s="137"/>
      <c r="E26" s="135"/>
      <c r="F26" s="138"/>
      <c r="G26" s="139"/>
      <c r="H26" s="138"/>
      <c r="I26" s="138"/>
      <c r="J26" s="138"/>
      <c r="K26" s="140"/>
      <c r="L26" s="138"/>
      <c r="M26" s="138"/>
      <c r="N26" s="138"/>
      <c r="O26" s="141"/>
    </row>
    <row r="27" spans="1:15" ht="13.5">
      <c r="A27" s="134"/>
      <c r="B27" s="135"/>
      <c r="C27" s="135"/>
      <c r="D27" s="137"/>
      <c r="E27" s="135"/>
      <c r="F27" s="138"/>
      <c r="G27" s="139"/>
      <c r="H27" s="138"/>
      <c r="I27" s="138"/>
      <c r="J27" s="138"/>
      <c r="K27" s="140"/>
      <c r="L27" s="138"/>
      <c r="M27" s="138"/>
      <c r="N27" s="138"/>
      <c r="O27" s="141"/>
    </row>
    <row r="28" spans="1:15" ht="13.5">
      <c r="A28" s="134"/>
      <c r="B28" s="135"/>
      <c r="C28" s="135"/>
      <c r="D28" s="137"/>
      <c r="E28" s="135"/>
      <c r="F28" s="138"/>
      <c r="G28" s="139"/>
      <c r="H28" s="138"/>
      <c r="I28" s="138"/>
      <c r="J28" s="138"/>
      <c r="K28" s="140"/>
      <c r="L28" s="138"/>
      <c r="M28" s="138"/>
      <c r="N28" s="138"/>
      <c r="O28" s="141"/>
    </row>
    <row r="29" spans="1:15" ht="13.5">
      <c r="A29" s="134"/>
      <c r="B29" s="135"/>
      <c r="C29" s="135"/>
      <c r="D29" s="137"/>
      <c r="E29" s="135"/>
      <c r="F29" s="138"/>
      <c r="G29" s="139"/>
      <c r="H29" s="138"/>
      <c r="I29" s="138"/>
      <c r="J29" s="138"/>
      <c r="K29" s="140"/>
      <c r="L29" s="138"/>
      <c r="M29" s="138"/>
      <c r="N29" s="138"/>
      <c r="O29" s="141"/>
    </row>
    <row r="30" spans="1:15" ht="13.5">
      <c r="A30" s="134"/>
      <c r="B30" s="135"/>
      <c r="C30" s="135"/>
      <c r="D30" s="137"/>
      <c r="E30" s="135"/>
      <c r="F30" s="138"/>
      <c r="G30" s="139"/>
      <c r="H30" s="138"/>
      <c r="I30" s="138"/>
      <c r="J30" s="138"/>
      <c r="K30" s="140"/>
      <c r="L30" s="138"/>
      <c r="M30" s="138"/>
      <c r="N30" s="138"/>
      <c r="O30" s="141"/>
    </row>
    <row r="31" spans="1:15" ht="13.5">
      <c r="A31" s="134"/>
      <c r="B31" s="135"/>
      <c r="C31" s="135"/>
      <c r="D31" s="137"/>
      <c r="E31" s="135"/>
      <c r="F31" s="138"/>
      <c r="G31" s="139"/>
      <c r="H31" s="138"/>
      <c r="I31" s="138"/>
      <c r="J31" s="138"/>
      <c r="K31" s="140"/>
      <c r="L31" s="138"/>
      <c r="M31" s="138"/>
      <c r="N31" s="138"/>
      <c r="O31" s="141"/>
    </row>
    <row r="32" spans="1:15" ht="13.5">
      <c r="A32" s="134"/>
      <c r="B32" s="135"/>
      <c r="C32" s="135"/>
      <c r="D32" s="137"/>
      <c r="E32" s="135"/>
      <c r="F32" s="138"/>
      <c r="G32" s="139"/>
      <c r="H32" s="138"/>
      <c r="I32" s="138"/>
      <c r="J32" s="138"/>
      <c r="K32" s="140"/>
      <c r="L32" s="138"/>
      <c r="M32" s="138"/>
      <c r="N32" s="138"/>
      <c r="O32" s="141"/>
    </row>
    <row r="33" spans="1:15" ht="13.5">
      <c r="A33" s="134"/>
      <c r="B33" s="135"/>
      <c r="C33" s="135"/>
      <c r="D33" s="137"/>
      <c r="E33" s="135"/>
      <c r="F33" s="138"/>
      <c r="G33" s="139"/>
      <c r="H33" s="138"/>
      <c r="I33" s="138"/>
      <c r="J33" s="138"/>
      <c r="K33" s="140"/>
      <c r="L33" s="138"/>
      <c r="M33" s="138"/>
      <c r="N33" s="138"/>
      <c r="O33" s="141"/>
    </row>
    <row r="34" spans="1:15" ht="13.5">
      <c r="A34" s="134"/>
      <c r="B34" s="135"/>
      <c r="C34" s="135"/>
      <c r="D34" s="137"/>
      <c r="E34" s="135"/>
      <c r="F34" s="138"/>
      <c r="G34" s="139"/>
      <c r="H34" s="138"/>
      <c r="I34" s="138"/>
      <c r="J34" s="138"/>
      <c r="K34" s="140"/>
      <c r="L34" s="138"/>
      <c r="M34" s="138"/>
      <c r="N34" s="138"/>
      <c r="O34" s="141"/>
    </row>
    <row r="35" spans="1:15" ht="13.5">
      <c r="A35" s="134"/>
      <c r="B35" s="135"/>
      <c r="C35" s="135"/>
      <c r="D35" s="137"/>
      <c r="E35" s="135"/>
      <c r="F35" s="138"/>
      <c r="G35" s="139"/>
      <c r="H35" s="138"/>
      <c r="I35" s="138"/>
      <c r="J35" s="138"/>
      <c r="K35" s="140"/>
      <c r="L35" s="138"/>
      <c r="M35" s="138"/>
      <c r="N35" s="138"/>
      <c r="O35" s="141"/>
    </row>
    <row r="36" spans="1:15" ht="13.5">
      <c r="A36" s="134"/>
      <c r="B36" s="135"/>
      <c r="C36" s="135"/>
      <c r="D36" s="137"/>
      <c r="E36" s="135"/>
      <c r="F36" s="138"/>
      <c r="G36" s="139"/>
      <c r="H36" s="138"/>
      <c r="I36" s="138"/>
      <c r="J36" s="138"/>
      <c r="K36" s="140"/>
      <c r="L36" s="138"/>
      <c r="M36" s="138"/>
      <c r="N36" s="138"/>
      <c r="O36" s="141"/>
    </row>
    <row r="37" spans="1:15" ht="13.5">
      <c r="A37" s="134"/>
      <c r="B37" s="135"/>
      <c r="C37" s="135"/>
      <c r="D37" s="137"/>
      <c r="E37" s="135"/>
      <c r="F37" s="138"/>
      <c r="G37" s="139"/>
      <c r="H37" s="138"/>
      <c r="I37" s="138"/>
      <c r="J37" s="138"/>
      <c r="K37" s="140"/>
      <c r="L37" s="138"/>
      <c r="M37" s="138"/>
      <c r="N37" s="138"/>
      <c r="O37" s="141"/>
    </row>
    <row r="38" spans="1:15" ht="13.5">
      <c r="A38" s="134"/>
      <c r="B38" s="135"/>
      <c r="C38" s="135"/>
      <c r="D38" s="136"/>
      <c r="E38" s="135"/>
      <c r="F38" s="138"/>
      <c r="G38" s="139"/>
      <c r="H38" s="138"/>
      <c r="I38" s="138"/>
      <c r="J38" s="138"/>
      <c r="K38" s="140"/>
      <c r="L38" s="138"/>
      <c r="M38" s="138"/>
      <c r="N38" s="138"/>
      <c r="O38" s="141"/>
    </row>
    <row r="39" spans="1:15" ht="13.5">
      <c r="A39" s="134"/>
      <c r="B39" s="135"/>
      <c r="C39" s="135"/>
      <c r="D39" s="136"/>
      <c r="E39" s="135"/>
      <c r="F39" s="138"/>
      <c r="G39" s="139"/>
      <c r="H39" s="138"/>
      <c r="I39" s="138"/>
      <c r="J39" s="138"/>
      <c r="K39" s="140"/>
      <c r="L39" s="138"/>
      <c r="M39" s="138"/>
      <c r="N39" s="138"/>
      <c r="O39" s="141"/>
    </row>
    <row r="40" ht="13.5">
      <c r="D40" s="128"/>
    </row>
    <row r="41" ht="13.5">
      <c r="D41" s="128"/>
    </row>
    <row r="42" ht="13.5">
      <c r="D42" s="128"/>
    </row>
    <row r="43" ht="13.5">
      <c r="D43" s="128"/>
    </row>
    <row r="44" ht="13.5">
      <c r="D44" s="128"/>
    </row>
    <row r="45" ht="13.5">
      <c r="D45" s="128"/>
    </row>
    <row r="46" ht="13.5">
      <c r="D46" s="128"/>
    </row>
    <row r="47" ht="13.5">
      <c r="D47" s="128"/>
    </row>
    <row r="48" ht="13.5">
      <c r="D48" s="128"/>
    </row>
    <row r="49" ht="13.5">
      <c r="D49" s="128"/>
    </row>
    <row r="50" ht="13.5">
      <c r="D50" s="128"/>
    </row>
    <row r="51" ht="13.5">
      <c r="D51" s="128"/>
    </row>
    <row r="52" ht="13.5">
      <c r="D52" s="128"/>
    </row>
    <row r="53" ht="13.5">
      <c r="D53" s="128"/>
    </row>
    <row r="54" ht="13.5">
      <c r="D54" s="128"/>
    </row>
    <row r="55" ht="13.5">
      <c r="D55" s="128"/>
    </row>
    <row r="56" ht="13.5">
      <c r="D56" s="128"/>
    </row>
    <row r="57" ht="13.5">
      <c r="D57" s="128"/>
    </row>
    <row r="58" ht="13.5">
      <c r="D58" s="128"/>
    </row>
    <row r="59" ht="13.5">
      <c r="D59" s="128"/>
    </row>
    <row r="60" ht="13.5">
      <c r="D60" s="128"/>
    </row>
    <row r="61" ht="13.5">
      <c r="D61" s="128"/>
    </row>
    <row r="62" ht="13.5">
      <c r="D62" s="128"/>
    </row>
    <row r="63" ht="13.5">
      <c r="D63" s="128"/>
    </row>
    <row r="64" ht="13.5">
      <c r="D64" s="128"/>
    </row>
    <row r="65" ht="13.5">
      <c r="D65" s="128"/>
    </row>
    <row r="66" ht="13.5">
      <c r="D66" s="128"/>
    </row>
    <row r="67" ht="13.5">
      <c r="D67" s="128"/>
    </row>
  </sheetData>
  <sheetProtection/>
  <mergeCells count="11">
    <mergeCell ref="E6:E7"/>
    <mergeCell ref="F6:I6"/>
    <mergeCell ref="J6:K6"/>
    <mergeCell ref="L6:O6"/>
    <mergeCell ref="A3:O3"/>
    <mergeCell ref="A4:O4"/>
    <mergeCell ref="A5:O5"/>
    <mergeCell ref="A6:A7"/>
    <mergeCell ref="B6:B7"/>
    <mergeCell ref="C6:C7"/>
    <mergeCell ref="D6:D7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="90" zoomScaleNormal="120" zoomScaleSheetLayoutView="90" zoomScalePageLayoutView="0" workbookViewId="0" topLeftCell="B1">
      <selection activeCell="I14" sqref="I14"/>
    </sheetView>
  </sheetViews>
  <sheetFormatPr defaultColWidth="9.125" defaultRowHeight="12.75"/>
  <cols>
    <col min="1" max="1" width="65.875" style="65" customWidth="1"/>
    <col min="2" max="2" width="11.125" style="117" customWidth="1"/>
    <col min="3" max="3" width="16.50390625" style="117" customWidth="1"/>
    <col min="4" max="4" width="16.00390625" style="65" customWidth="1"/>
    <col min="5" max="5" width="14.50390625" style="65" customWidth="1"/>
    <col min="6" max="6" width="13.875" style="65" customWidth="1"/>
    <col min="7" max="7" width="15.00390625" style="65" customWidth="1"/>
    <col min="8" max="8" width="14.125" style="65" customWidth="1"/>
    <col min="9" max="9" width="17.50390625" style="65" customWidth="1"/>
    <col min="10" max="10" width="16.50390625" style="65" customWidth="1"/>
    <col min="11" max="11" width="15.625" style="65" customWidth="1"/>
    <col min="12" max="12" width="9.125" style="65" customWidth="1"/>
    <col min="13" max="13" width="13.50390625" style="65" customWidth="1"/>
    <col min="14" max="16384" width="9.125" style="65" customWidth="1"/>
  </cols>
  <sheetData>
    <row r="1" spans="2:3" s="123" customFormat="1" ht="8.25" customHeight="1">
      <c r="B1" s="113"/>
      <c r="C1" s="113"/>
    </row>
    <row r="2" spans="2:3" s="123" customFormat="1" ht="8.25" customHeight="1">
      <c r="B2" s="113"/>
      <c r="C2" s="113"/>
    </row>
    <row r="3" spans="1:11" s="123" customFormat="1" ht="36" customHeight="1">
      <c r="A3" s="234" t="s">
        <v>415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s="123" customFormat="1" ht="40.5" customHeight="1">
      <c r="A4" s="235" t="s">
        <v>416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3" s="123" customFormat="1" ht="12.75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18"/>
      <c r="M5" s="18"/>
    </row>
    <row r="6" spans="1:13" s="123" customFormat="1" ht="15" customHeight="1">
      <c r="A6" s="237" t="s">
        <v>402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18"/>
      <c r="M6" s="18"/>
    </row>
    <row r="7" spans="1:13" s="90" customFormat="1" ht="30.75" customHeight="1">
      <c r="A7" s="233" t="s">
        <v>417</v>
      </c>
      <c r="B7" s="233" t="s">
        <v>37</v>
      </c>
      <c r="C7" s="233" t="s">
        <v>418</v>
      </c>
      <c r="D7" s="233" t="s">
        <v>405</v>
      </c>
      <c r="E7" s="233" t="s">
        <v>419</v>
      </c>
      <c r="F7" s="233" t="s">
        <v>420</v>
      </c>
      <c r="G7" s="233"/>
      <c r="H7" s="233"/>
      <c r="I7" s="233"/>
      <c r="J7" s="233"/>
      <c r="K7" s="233" t="s">
        <v>421</v>
      </c>
      <c r="L7" s="77"/>
      <c r="M7" s="77"/>
    </row>
    <row r="8" spans="1:13" s="90" customFormat="1" ht="93">
      <c r="A8" s="233"/>
      <c r="B8" s="233"/>
      <c r="C8" s="233"/>
      <c r="D8" s="233"/>
      <c r="E8" s="233"/>
      <c r="F8" s="23" t="s">
        <v>422</v>
      </c>
      <c r="G8" s="23" t="s">
        <v>423</v>
      </c>
      <c r="H8" s="23" t="s">
        <v>424</v>
      </c>
      <c r="I8" s="23" t="s">
        <v>425</v>
      </c>
      <c r="J8" s="23" t="s">
        <v>426</v>
      </c>
      <c r="K8" s="233"/>
      <c r="L8" s="77"/>
      <c r="M8" s="77"/>
    </row>
    <row r="9" spans="1:13" s="118" customFormat="1" ht="17.25">
      <c r="A9" s="142">
        <v>1</v>
      </c>
      <c r="B9" s="142">
        <v>2</v>
      </c>
      <c r="C9" s="142">
        <v>3</v>
      </c>
      <c r="D9" s="142">
        <v>4</v>
      </c>
      <c r="E9" s="142">
        <v>5</v>
      </c>
      <c r="F9" s="142">
        <v>6</v>
      </c>
      <c r="G9" s="142">
        <v>7</v>
      </c>
      <c r="H9" s="142">
        <v>8</v>
      </c>
      <c r="I9" s="142">
        <v>9</v>
      </c>
      <c r="J9" s="142">
        <v>10</v>
      </c>
      <c r="K9" s="142">
        <v>11</v>
      </c>
      <c r="L9" s="85"/>
      <c r="M9" s="85"/>
    </row>
    <row r="10" spans="1:11" ht="12.75">
      <c r="A10" s="143"/>
      <c r="B10" s="144"/>
      <c r="C10" s="144"/>
      <c r="D10" s="144"/>
      <c r="E10" s="144"/>
      <c r="F10" s="144"/>
      <c r="G10" s="144"/>
      <c r="H10" s="144"/>
      <c r="I10" s="143"/>
      <c r="J10" s="143"/>
      <c r="K10" s="143"/>
    </row>
    <row r="11" spans="1:11" ht="12.75">
      <c r="A11" s="143"/>
      <c r="B11" s="144"/>
      <c r="C11" s="144"/>
      <c r="D11" s="144"/>
      <c r="E11" s="144"/>
      <c r="F11" s="144"/>
      <c r="G11" s="144"/>
      <c r="H11" s="144"/>
      <c r="I11" s="143"/>
      <c r="J11" s="143"/>
      <c r="K11" s="143"/>
    </row>
    <row r="12" spans="1:11" ht="12.75">
      <c r="A12" s="143"/>
      <c r="B12" s="144"/>
      <c r="C12" s="144"/>
      <c r="D12" s="144"/>
      <c r="E12" s="144"/>
      <c r="F12" s="144"/>
      <c r="G12" s="144"/>
      <c r="H12" s="144"/>
      <c r="I12" s="144"/>
      <c r="J12" s="143"/>
      <c r="K12" s="143"/>
    </row>
    <row r="13" spans="1:11" ht="12.75">
      <c r="A13" s="143"/>
      <c r="B13" s="144"/>
      <c r="C13" s="144"/>
      <c r="D13" s="144"/>
      <c r="E13" s="144"/>
      <c r="F13" s="144"/>
      <c r="G13" s="144"/>
      <c r="H13" s="144"/>
      <c r="I13" s="143"/>
      <c r="J13" s="143"/>
      <c r="K13" s="143"/>
    </row>
    <row r="14" spans="1:11" ht="12.75">
      <c r="A14" s="143"/>
      <c r="B14" s="144"/>
      <c r="C14" s="144"/>
      <c r="D14" s="144"/>
      <c r="E14" s="144"/>
      <c r="F14" s="144"/>
      <c r="G14" s="144"/>
      <c r="H14" s="144"/>
      <c r="I14" s="143"/>
      <c r="J14" s="143"/>
      <c r="K14" s="143"/>
    </row>
    <row r="15" spans="1:11" ht="12.75">
      <c r="A15" s="143"/>
      <c r="B15" s="144"/>
      <c r="C15" s="144"/>
      <c r="D15" s="144"/>
      <c r="E15" s="144"/>
      <c r="F15" s="144"/>
      <c r="G15" s="144"/>
      <c r="H15" s="144"/>
      <c r="I15" s="143"/>
      <c r="J15" s="143"/>
      <c r="K15" s="143"/>
    </row>
    <row r="16" spans="1:11" ht="12.75">
      <c r="A16" s="143"/>
      <c r="B16" s="144"/>
      <c r="C16" s="144"/>
      <c r="D16" s="144"/>
      <c r="E16" s="144"/>
      <c r="F16" s="146"/>
      <c r="G16" s="144"/>
      <c r="H16" s="144"/>
      <c r="I16" s="143"/>
      <c r="J16" s="143"/>
      <c r="K16" s="143"/>
    </row>
    <row r="17" spans="1:11" ht="12.75">
      <c r="A17" s="143"/>
      <c r="B17" s="144"/>
      <c r="C17" s="144"/>
      <c r="D17" s="144"/>
      <c r="E17" s="144"/>
      <c r="F17" s="144"/>
      <c r="G17" s="144"/>
      <c r="H17" s="144"/>
      <c r="I17" s="143"/>
      <c r="J17" s="143"/>
      <c r="K17" s="143"/>
    </row>
    <row r="18" spans="1:11" ht="12.75">
      <c r="A18" s="143"/>
      <c r="B18" s="144"/>
      <c r="C18" s="144"/>
      <c r="D18" s="144"/>
      <c r="E18" s="144"/>
      <c r="F18" s="144"/>
      <c r="G18" s="144"/>
      <c r="H18" s="144"/>
      <c r="I18" s="143"/>
      <c r="J18" s="143"/>
      <c r="K18" s="143"/>
    </row>
    <row r="19" spans="1:11" ht="12.75">
      <c r="A19" s="143"/>
      <c r="B19" s="144"/>
      <c r="C19" s="144"/>
      <c r="D19" s="144"/>
      <c r="E19" s="144"/>
      <c r="F19" s="144"/>
      <c r="G19" s="144"/>
      <c r="H19" s="144"/>
      <c r="I19" s="143"/>
      <c r="J19" s="143"/>
      <c r="K19" s="143"/>
    </row>
    <row r="20" spans="1:11" ht="12.75">
      <c r="A20" s="143"/>
      <c r="B20" s="144"/>
      <c r="C20" s="144"/>
      <c r="D20" s="144"/>
      <c r="E20" s="144"/>
      <c r="F20" s="144"/>
      <c r="G20" s="144"/>
      <c r="H20" s="144"/>
      <c r="I20" s="143"/>
      <c r="J20" s="143"/>
      <c r="K20" s="143"/>
    </row>
    <row r="21" spans="1:11" ht="12.75">
      <c r="A21" s="143"/>
      <c r="B21" s="144"/>
      <c r="C21" s="144"/>
      <c r="D21" s="144"/>
      <c r="E21" s="144"/>
      <c r="F21" s="144"/>
      <c r="G21" s="144"/>
      <c r="H21" s="144"/>
      <c r="I21" s="143"/>
      <c r="J21" s="143"/>
      <c r="K21" s="143"/>
    </row>
    <row r="22" spans="1:11" ht="12.75">
      <c r="A22" s="143"/>
      <c r="B22" s="144"/>
      <c r="C22" s="144"/>
      <c r="D22" s="144"/>
      <c r="E22" s="144"/>
      <c r="F22" s="144"/>
      <c r="G22" s="144"/>
      <c r="H22" s="144"/>
      <c r="I22" s="143"/>
      <c r="J22" s="143"/>
      <c r="K22" s="143"/>
    </row>
    <row r="23" spans="1:11" ht="12.75">
      <c r="A23" s="143"/>
      <c r="B23" s="144"/>
      <c r="C23" s="144"/>
      <c r="D23" s="144"/>
      <c r="E23" s="144"/>
      <c r="F23" s="144"/>
      <c r="G23" s="144"/>
      <c r="H23" s="144"/>
      <c r="I23" s="143"/>
      <c r="J23" s="143"/>
      <c r="K23" s="143"/>
    </row>
    <row r="24" spans="1:11" ht="12.75">
      <c r="A24" s="143"/>
      <c r="B24" s="144"/>
      <c r="C24" s="144"/>
      <c r="D24" s="144"/>
      <c r="E24" s="144"/>
      <c r="F24" s="144"/>
      <c r="G24" s="144"/>
      <c r="H24" s="144"/>
      <c r="I24" s="143"/>
      <c r="J24" s="143"/>
      <c r="K24" s="143"/>
    </row>
    <row r="25" spans="1:11" ht="12.75">
      <c r="A25" s="143"/>
      <c r="B25" s="144"/>
      <c r="C25" s="144"/>
      <c r="D25" s="144"/>
      <c r="E25" s="144"/>
      <c r="F25" s="144"/>
      <c r="G25" s="144"/>
      <c r="H25" s="144"/>
      <c r="I25" s="143"/>
      <c r="J25" s="143"/>
      <c r="K25" s="143"/>
    </row>
    <row r="26" spans="1:11" ht="12.75">
      <c r="A26" s="143"/>
      <c r="B26" s="144"/>
      <c r="C26" s="144"/>
      <c r="D26" s="144"/>
      <c r="E26" s="144"/>
      <c r="F26" s="144"/>
      <c r="G26" s="144"/>
      <c r="H26" s="144"/>
      <c r="I26" s="143"/>
      <c r="J26" s="143"/>
      <c r="K26" s="143"/>
    </row>
    <row r="27" spans="1:11" ht="12.75">
      <c r="A27" s="143"/>
      <c r="B27" s="144"/>
      <c r="C27" s="144"/>
      <c r="D27" s="144"/>
      <c r="E27" s="144"/>
      <c r="F27" s="144"/>
      <c r="G27" s="144"/>
      <c r="H27" s="144"/>
      <c r="I27" s="143"/>
      <c r="J27" s="143"/>
      <c r="K27" s="143"/>
    </row>
    <row r="28" spans="1:11" ht="12.75">
      <c r="A28" s="143"/>
      <c r="B28" s="144"/>
      <c r="C28" s="144"/>
      <c r="D28" s="144"/>
      <c r="E28" s="144"/>
      <c r="F28" s="144"/>
      <c r="G28" s="144"/>
      <c r="H28" s="144"/>
      <c r="I28" s="143"/>
      <c r="J28" s="143"/>
      <c r="K28" s="143"/>
    </row>
    <row r="29" spans="1:11" ht="12.75">
      <c r="A29" s="143"/>
      <c r="B29" s="144"/>
      <c r="C29" s="144"/>
      <c r="D29" s="144"/>
      <c r="E29" s="144"/>
      <c r="F29" s="144"/>
      <c r="G29" s="144"/>
      <c r="H29" s="144"/>
      <c r="I29" s="143"/>
      <c r="J29" s="143"/>
      <c r="K29" s="143"/>
    </row>
    <row r="30" spans="1:11" ht="12.75">
      <c r="A30" s="143"/>
      <c r="B30" s="144"/>
      <c r="C30" s="144"/>
      <c r="D30" s="144"/>
      <c r="E30" s="144"/>
      <c r="F30" s="144"/>
      <c r="G30" s="144"/>
      <c r="H30" s="144"/>
      <c r="I30" s="143"/>
      <c r="J30" s="143"/>
      <c r="K30" s="143"/>
    </row>
    <row r="31" spans="1:11" ht="12.75">
      <c r="A31" s="143"/>
      <c r="B31" s="144"/>
      <c r="C31" s="144"/>
      <c r="D31" s="144"/>
      <c r="E31" s="144"/>
      <c r="F31" s="145"/>
      <c r="G31" s="144"/>
      <c r="H31" s="144"/>
      <c r="I31" s="143"/>
      <c r="J31" s="143"/>
      <c r="K31" s="143"/>
    </row>
    <row r="32" spans="1:11" ht="12.75">
      <c r="A32" s="143"/>
      <c r="B32" s="144"/>
      <c r="C32" s="144"/>
      <c r="D32" s="144"/>
      <c r="E32" s="144"/>
      <c r="F32" s="146"/>
      <c r="G32" s="144"/>
      <c r="H32" s="144"/>
      <c r="I32" s="143"/>
      <c r="J32" s="143"/>
      <c r="K32" s="143"/>
    </row>
    <row r="33" spans="1:11" ht="12.75">
      <c r="A33" s="143"/>
      <c r="B33" s="144"/>
      <c r="C33" s="144"/>
      <c r="D33" s="144"/>
      <c r="E33" s="144"/>
      <c r="F33" s="144"/>
      <c r="G33" s="144"/>
      <c r="H33" s="144"/>
      <c r="I33" s="143"/>
      <c r="J33" s="143"/>
      <c r="K33" s="143"/>
    </row>
    <row r="34" spans="1:11" ht="12.75">
      <c r="A34" s="143"/>
      <c r="B34" s="144"/>
      <c r="C34" s="144"/>
      <c r="D34" s="144"/>
      <c r="E34" s="144"/>
      <c r="F34" s="144"/>
      <c r="G34" s="144"/>
      <c r="H34" s="144"/>
      <c r="I34" s="143"/>
      <c r="J34" s="143"/>
      <c r="K34" s="143"/>
    </row>
    <row r="35" spans="1:11" ht="12.75">
      <c r="A35" s="143"/>
      <c r="B35" s="144"/>
      <c r="C35" s="144"/>
      <c r="D35" s="144"/>
      <c r="E35" s="144"/>
      <c r="F35" s="144"/>
      <c r="G35" s="144"/>
      <c r="H35" s="144"/>
      <c r="I35" s="143"/>
      <c r="J35" s="143"/>
      <c r="K35" s="143"/>
    </row>
    <row r="36" spans="1:11" ht="12.75">
      <c r="A36" s="143"/>
      <c r="B36" s="144"/>
      <c r="C36" s="144"/>
      <c r="D36" s="144"/>
      <c r="E36" s="144"/>
      <c r="F36" s="144"/>
      <c r="G36" s="144"/>
      <c r="H36" s="144"/>
      <c r="I36" s="143"/>
      <c r="J36" s="143"/>
      <c r="K36" s="143"/>
    </row>
    <row r="37" spans="1:11" ht="12.75">
      <c r="A37" s="143"/>
      <c r="B37" s="144"/>
      <c r="C37" s="144"/>
      <c r="D37" s="144"/>
      <c r="E37" s="144"/>
      <c r="F37" s="144"/>
      <c r="G37" s="144"/>
      <c r="H37" s="144"/>
      <c r="I37" s="143"/>
      <c r="J37" s="143"/>
      <c r="K37" s="143"/>
    </row>
    <row r="38" spans="1:11" ht="12.75">
      <c r="A38" s="143"/>
      <c r="B38" s="144"/>
      <c r="C38" s="144"/>
      <c r="D38" s="144"/>
      <c r="E38" s="144"/>
      <c r="F38" s="144"/>
      <c r="G38" s="144"/>
      <c r="H38" s="144"/>
      <c r="I38" s="143"/>
      <c r="J38" s="143"/>
      <c r="K38" s="143"/>
    </row>
    <row r="39" spans="1:11" ht="12.75">
      <c r="A39" s="143"/>
      <c r="B39" s="144"/>
      <c r="C39" s="144"/>
      <c r="D39" s="144"/>
      <c r="E39" s="144"/>
      <c r="F39" s="144"/>
      <c r="G39" s="144"/>
      <c r="H39" s="144"/>
      <c r="I39" s="143"/>
      <c r="J39" s="143"/>
      <c r="K39" s="143"/>
    </row>
    <row r="40" spans="1:11" ht="12.75">
      <c r="A40" s="143"/>
      <c r="B40" s="144"/>
      <c r="C40" s="144"/>
      <c r="D40" s="144"/>
      <c r="E40" s="144"/>
      <c r="F40" s="144"/>
      <c r="G40" s="144"/>
      <c r="H40" s="144"/>
      <c r="I40" s="143"/>
      <c r="J40" s="143"/>
      <c r="K40" s="143"/>
    </row>
    <row r="41" spans="1:11" ht="12.75">
      <c r="A41" s="143"/>
      <c r="B41" s="144"/>
      <c r="C41" s="144"/>
      <c r="D41" s="144"/>
      <c r="E41" s="144"/>
      <c r="F41" s="144"/>
      <c r="G41" s="144"/>
      <c r="H41" s="144"/>
      <c r="I41" s="143"/>
      <c r="J41" s="143"/>
      <c r="K41" s="143"/>
    </row>
    <row r="42" spans="1:11" ht="12.75">
      <c r="A42" s="143"/>
      <c r="B42" s="144"/>
      <c r="C42" s="144"/>
      <c r="D42" s="144"/>
      <c r="E42" s="144"/>
      <c r="F42" s="144"/>
      <c r="G42" s="144"/>
      <c r="H42" s="144"/>
      <c r="I42" s="143"/>
      <c r="J42" s="143"/>
      <c r="K42" s="143"/>
    </row>
    <row r="43" spans="1:11" ht="12.75">
      <c r="A43" s="143"/>
      <c r="B43" s="144"/>
      <c r="C43" s="144"/>
      <c r="D43" s="144"/>
      <c r="E43" s="144"/>
      <c r="F43" s="144"/>
      <c r="G43" s="144"/>
      <c r="H43" s="144"/>
      <c r="I43" s="143"/>
      <c r="J43" s="143"/>
      <c r="K43" s="143"/>
    </row>
    <row r="44" spans="1:11" ht="12.75">
      <c r="A44" s="143"/>
      <c r="B44" s="144"/>
      <c r="C44" s="144"/>
      <c r="D44" s="144"/>
      <c r="E44" s="144"/>
      <c r="F44" s="144"/>
      <c r="G44" s="144"/>
      <c r="H44" s="144"/>
      <c r="I44" s="143"/>
      <c r="J44" s="143"/>
      <c r="K44" s="143"/>
    </row>
    <row r="45" spans="1:11" ht="12.75">
      <c r="A45" s="143"/>
      <c r="B45" s="144"/>
      <c r="C45" s="144"/>
      <c r="D45" s="144"/>
      <c r="E45" s="144"/>
      <c r="F45" s="144"/>
      <c r="G45" s="144"/>
      <c r="H45" s="144"/>
      <c r="I45" s="143"/>
      <c r="J45" s="143"/>
      <c r="K45" s="143"/>
    </row>
    <row r="46" spans="1:11" ht="12.75">
      <c r="A46" s="143"/>
      <c r="B46" s="144"/>
      <c r="C46" s="144"/>
      <c r="D46" s="144"/>
      <c r="E46" s="144"/>
      <c r="F46" s="144"/>
      <c r="G46" s="144"/>
      <c r="H46" s="144"/>
      <c r="I46" s="143"/>
      <c r="J46" s="143"/>
      <c r="K46" s="143"/>
    </row>
    <row r="47" spans="1:11" ht="12.75">
      <c r="A47" s="143"/>
      <c r="B47" s="144"/>
      <c r="C47" s="144"/>
      <c r="D47" s="144"/>
      <c r="E47" s="144"/>
      <c r="F47" s="144"/>
      <c r="G47" s="144"/>
      <c r="H47" s="144"/>
      <c r="I47" s="143"/>
      <c r="J47" s="143"/>
      <c r="K47" s="143"/>
    </row>
    <row r="48" spans="1:11" ht="12.75">
      <c r="A48" s="143"/>
      <c r="B48" s="144"/>
      <c r="C48" s="144"/>
      <c r="D48" s="144"/>
      <c r="E48" s="144"/>
      <c r="F48" s="144"/>
      <c r="G48" s="144"/>
      <c r="H48" s="144"/>
      <c r="I48" s="143"/>
      <c r="J48" s="143"/>
      <c r="K48" s="143"/>
    </row>
  </sheetData>
  <sheetProtection/>
  <mergeCells count="11">
    <mergeCell ref="D7:D8"/>
    <mergeCell ref="E7:E8"/>
    <mergeCell ref="F7:J7"/>
    <mergeCell ref="K7:K8"/>
    <mergeCell ref="A3:K3"/>
    <mergeCell ref="A4:K4"/>
    <mergeCell ref="A5:K5"/>
    <mergeCell ref="A6:K6"/>
    <mergeCell ref="A7:A8"/>
    <mergeCell ref="B7:B8"/>
    <mergeCell ref="C7:C8"/>
  </mergeCells>
  <printOptions/>
  <pageMargins left="0.7086614173228347" right="0.7086614173228347" top="0.7480314960629921" bottom="0.9055118110236221" header="0.5118110236220472" footer="0.7480314960629921"/>
  <pageSetup fitToHeight="100" fitToWidth="1" horizontalDpi="300" verticalDpi="3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EK41"/>
  <sheetViews>
    <sheetView view="pageBreakPreview" zoomScale="90" zoomScaleSheetLayoutView="90" zoomScalePageLayoutView="0" workbookViewId="0" topLeftCell="A1">
      <selection activeCell="EE9" sqref="EE9:EG9"/>
    </sheetView>
  </sheetViews>
  <sheetFormatPr defaultColWidth="0.875" defaultRowHeight="12.75"/>
  <cols>
    <col min="1" max="16384" width="0.875" style="1" customWidth="1"/>
  </cols>
  <sheetData>
    <row r="1" ht="15" customHeight="1"/>
    <row r="2" spans="6:58" ht="11.25" customHeight="1">
      <c r="F2" s="4" t="s">
        <v>430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</row>
    <row r="3" spans="6:58" ht="11.25" customHeight="1">
      <c r="F3" s="4" t="s">
        <v>431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58"/>
      <c r="V3" s="158"/>
      <c r="W3" s="158"/>
      <c r="X3" s="158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157"/>
      <c r="BD3" s="157"/>
      <c r="BE3" s="157"/>
      <c r="BF3" s="157"/>
    </row>
    <row r="4" spans="6:54" ht="11.25" customHeight="1">
      <c r="F4" s="4" t="s">
        <v>432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</row>
    <row r="5" spans="6:141" ht="11.25" customHeight="1">
      <c r="F5" s="158" t="s">
        <v>433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245" t="s">
        <v>443</v>
      </c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CB5" s="247" t="s">
        <v>444</v>
      </c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</row>
    <row r="6" spans="6:141" s="159" customFormat="1" ht="39" customHeight="1">
      <c r="F6" s="162" t="s">
        <v>434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</row>
    <row r="7" spans="6:141" s="159" customFormat="1" ht="12" customHeight="1"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CB7" s="238" t="s">
        <v>435</v>
      </c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H7" s="238" t="s">
        <v>436</v>
      </c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</row>
    <row r="8" spans="6:133" ht="9" customHeight="1"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I8" s="160"/>
      <c r="DJ8" s="160"/>
      <c r="DK8" s="160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</row>
    <row r="9" spans="48:138" ht="12.75">
      <c r="AV9" s="240" t="s">
        <v>447</v>
      </c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CB9" s="1" t="s">
        <v>437</v>
      </c>
      <c r="CI9" s="155"/>
      <c r="CJ9" s="241" t="s">
        <v>448</v>
      </c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H9" s="1" t="s">
        <v>438</v>
      </c>
      <c r="DJ9" s="243" t="s">
        <v>73</v>
      </c>
      <c r="DK9" s="243"/>
      <c r="DL9" s="243"/>
      <c r="DM9" s="243"/>
      <c r="DN9" s="1" t="s">
        <v>439</v>
      </c>
      <c r="DQ9" s="243" t="s">
        <v>449</v>
      </c>
      <c r="DR9" s="243"/>
      <c r="DS9" s="243"/>
      <c r="DT9" s="243"/>
      <c r="DU9" s="243"/>
      <c r="DV9" s="243"/>
      <c r="DW9" s="243"/>
      <c r="DX9" s="243"/>
      <c r="DY9" s="243"/>
      <c r="DZ9" s="243"/>
      <c r="EA9" s="196">
        <v>20</v>
      </c>
      <c r="EB9" s="196"/>
      <c r="EC9" s="196"/>
      <c r="ED9" s="196"/>
      <c r="EE9" s="244" t="s">
        <v>119</v>
      </c>
      <c r="EF9" s="244"/>
      <c r="EG9" s="244"/>
      <c r="EH9" s="1" t="s">
        <v>440</v>
      </c>
    </row>
    <row r="10" spans="48:141" s="159" customFormat="1" ht="12" customHeight="1">
      <c r="AV10" s="238" t="s">
        <v>441</v>
      </c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DH10" s="239" t="s">
        <v>442</v>
      </c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39"/>
    </row>
    <row r="41" ht="12.75">
      <c r="CJ41" s="170"/>
    </row>
  </sheetData>
  <sheetProtection selectLockedCells="1" selectUnlockedCells="1"/>
  <mergeCells count="14">
    <mergeCell ref="AV5:BY6"/>
    <mergeCell ref="CB5:DE6"/>
    <mergeCell ref="DH5:EK6"/>
    <mergeCell ref="AV7:BY7"/>
    <mergeCell ref="CB7:DE7"/>
    <mergeCell ref="DH7:EK7"/>
    <mergeCell ref="AV10:BY10"/>
    <mergeCell ref="DH10:EK10"/>
    <mergeCell ref="AV9:BY9"/>
    <mergeCell ref="CJ9:DE9"/>
    <mergeCell ref="DJ9:DM9"/>
    <mergeCell ref="DQ9:DZ9"/>
    <mergeCell ref="EA9:ED9"/>
    <mergeCell ref="EE9:EG9"/>
  </mergeCells>
  <hyperlinks>
    <hyperlink ref="CJ9" r:id="rId1" display="izeinetdinovz@mail.ru"/>
  </hyperlinks>
  <printOptions/>
  <pageMargins left="1.18125" right="1.18125" top="0.7868055555555555" bottom="0.39375" header="0.19652777777777777" footer="0.5118055555555555"/>
  <pageSetup horizontalDpi="300" verticalDpi="300" orientation="landscape" paperSize="9" r:id="rId2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VershininaTP</dc:creator>
  <cp:keywords/>
  <dc:description/>
  <cp:lastModifiedBy>Казаринов</cp:lastModifiedBy>
  <cp:lastPrinted>2023-01-19T06:41:16Z</cp:lastPrinted>
  <dcterms:created xsi:type="dcterms:W3CDTF">2021-04-05T11:24:53Z</dcterms:created>
  <dcterms:modified xsi:type="dcterms:W3CDTF">2024-03-20T06:08:10Z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